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1.10.2013" sheetId="1" r:id="rId1"/>
    <sheet name="01.09.13" sheetId="2" r:id="rId2"/>
  </sheets>
  <definedNames>
    <definedName name="_xlnm.Print_Area" localSheetId="1">'01.09.13'!$A$1:$AY$47</definedName>
  </definedNames>
  <calcPr fullCalcOnLoad="1"/>
</workbook>
</file>

<file path=xl/sharedStrings.xml><?xml version="1.0" encoding="utf-8"?>
<sst xmlns="http://schemas.openxmlformats.org/spreadsheetml/2006/main" count="178" uniqueCount="84">
  <si>
    <t>Код</t>
  </si>
  <si>
    <t>Форма по ОКУД</t>
  </si>
  <si>
    <t>по ОКПО</t>
  </si>
  <si>
    <t>наименование организации</t>
  </si>
  <si>
    <t>Номер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</si>
  <si>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</si>
  <si>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</si>
  <si>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</si>
  <si>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</si>
  <si>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</si>
  <si>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</si>
  <si>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</si>
  <si>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</si>
  <si>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</si>
  <si>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</si>
  <si>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Структурное подразделение</t>
  </si>
  <si>
    <t>расшифровка подписи</t>
  </si>
  <si>
    <t>Унифицированная форма N Т-3</t>
  </si>
  <si>
    <t>0301017</t>
  </si>
  <si>
    <t>"</t>
  </si>
  <si>
    <t>20</t>
  </si>
  <si>
    <t xml:space="preserve">года </t>
  </si>
  <si>
    <t>N</t>
  </si>
  <si>
    <t>ШТАТНОЕ РАСПИСАНИЕ</t>
  </si>
  <si>
    <t>Штат в количестве</t>
  </si>
  <si>
    <t>единиц</t>
  </si>
  <si>
    <t>наименование</t>
  </si>
  <si>
    <t>код</t>
  </si>
  <si>
    <t>Примечание</t>
  </si>
  <si>
    <t>Главный бухгалтер</t>
  </si>
  <si>
    <t>Дата составления</t>
  </si>
  <si>
    <t>на период</t>
  </si>
  <si>
    <t>г.</t>
  </si>
  <si>
    <t>Тарифная ставка (оклад) и пр., руб</t>
  </si>
  <si>
    <t>Надбавки, руб</t>
  </si>
  <si>
    <t>Итого</t>
  </si>
  <si>
    <t>личная подпись</t>
  </si>
  <si>
    <t>Приказом организации от</t>
  </si>
  <si>
    <t>с "</t>
  </si>
  <si>
    <t>Утверждена постановлением Госкомстата</t>
  </si>
  <si>
    <t>России от 05.01.2004 N 1</t>
  </si>
  <si>
    <t>Коли-чество штатных единиц</t>
  </si>
  <si>
    <t>Должность (специальность, профессия), разряд, класс (категория) квалификации</t>
  </si>
  <si>
    <t>Всего,           руб (гр.5 +гр.6+гр.7+гр.8)</t>
  </si>
  <si>
    <t>Административно-управленческий персонал</t>
  </si>
  <si>
    <t>Директор</t>
  </si>
  <si>
    <t>Педагогический персонал</t>
  </si>
  <si>
    <t>Социальный педагог</t>
  </si>
  <si>
    <t>Учебно-вспомогательный персонал</t>
  </si>
  <si>
    <t>Библиотекарь</t>
  </si>
  <si>
    <t>Заведующий хозяйством</t>
  </si>
  <si>
    <t>Обслуживающий персонал</t>
  </si>
  <si>
    <t>Рабочий по обслуживанию и ремонту зданий</t>
  </si>
  <si>
    <t>Сторож</t>
  </si>
  <si>
    <t>Механик</t>
  </si>
  <si>
    <t>Повар</t>
  </si>
  <si>
    <t xml:space="preserve">Водитель </t>
  </si>
  <si>
    <t>Муниципальное казенное общеобразовательное учреждение Нижнекисляйская средняя общеобразовательная школа им.Полякова</t>
  </si>
  <si>
    <t>Заместитель директора по УВР</t>
  </si>
  <si>
    <t>Заместитель директора по ВР</t>
  </si>
  <si>
    <t>Итого:</t>
  </si>
  <si>
    <t>Секретарь</t>
  </si>
  <si>
    <t>Гардеробщик</t>
  </si>
  <si>
    <t>Мед.сестра</t>
  </si>
  <si>
    <t>11</t>
  </si>
  <si>
    <t>К квалификации</t>
  </si>
  <si>
    <t>Расширение функц.обяз.</t>
  </si>
  <si>
    <t>Техслужащая</t>
  </si>
  <si>
    <t>01</t>
  </si>
  <si>
    <t>Мастер произв обучения</t>
  </si>
  <si>
    <t>Учитель</t>
  </si>
  <si>
    <t>сентября</t>
  </si>
  <si>
    <t>ПДО</t>
  </si>
  <si>
    <t>13</t>
  </si>
  <si>
    <t>К доп</t>
  </si>
  <si>
    <t>ежемес.ден.поощрение</t>
  </si>
  <si>
    <t>Педагог-психолог</t>
  </si>
  <si>
    <t>Логопед</t>
  </si>
  <si>
    <t>Лаборант (по обсл.комп.техники)</t>
  </si>
  <si>
    <t>Подсобный рабочий</t>
  </si>
  <si>
    <t>вакансия</t>
  </si>
  <si>
    <t>стаж</t>
  </si>
  <si>
    <t xml:space="preserve">     УТВЕРЖДЕНО                                                   Директор школы Лапина И.Н.   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</si>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</sst>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20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right" vertical="center"/>
    </xf>
    <xf numFmtId="49" fontId="20" fillId="0" borderId="16" xfId="0" applyNumberFormat="1" applyFont="1" applyFill="1" applyBorder="1" applyAlignment="1">
      <alignment horizontal="right" vertical="center"/>
    </xf>
    <xf numFmtId="164" fontId="31" fillId="0" borderId="17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2" fontId="31" fillId="0" borderId="11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 vertical="center"/>
    </xf>
    <xf numFmtId="2" fontId="30" fillId="22" borderId="12" xfId="0" applyNumberFormat="1" applyFont="1" applyFill="1" applyBorder="1" applyAlignment="1">
      <alignment horizontal="center" vertical="center"/>
    </xf>
    <xf numFmtId="2" fontId="30" fillId="22" borderId="11" xfId="0" applyNumberFormat="1" applyFont="1" applyFill="1" applyBorder="1" applyAlignment="1">
      <alignment horizontal="center" vertical="center"/>
    </xf>
    <xf numFmtId="2" fontId="30" fillId="22" borderId="13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164" fontId="30" fillId="0" borderId="11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164" fontId="31" fillId="0" borderId="12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/>
    </xf>
    <xf numFmtId="2" fontId="31" fillId="22" borderId="12" xfId="0" applyNumberFormat="1" applyFont="1" applyFill="1" applyBorder="1" applyAlignment="1">
      <alignment horizontal="center" vertical="center"/>
    </xf>
    <xf numFmtId="2" fontId="31" fillId="22" borderId="11" xfId="0" applyNumberFormat="1" applyFont="1" applyFill="1" applyBorder="1" applyAlignment="1">
      <alignment horizontal="center" vertical="center"/>
    </xf>
    <xf numFmtId="2" fontId="31" fillId="22" borderId="13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1" fontId="31" fillId="0" borderId="11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left" vertic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right" vertical="center"/>
    </xf>
    <xf numFmtId="49" fontId="21" fillId="0" borderId="16" xfId="0" applyNumberFormat="1" applyFont="1" applyFill="1" applyBorder="1" applyAlignment="1">
      <alignment horizontal="right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AX47"/>
  <sheetViews>
    <sheetView tabSelected="1" workbookViewId="0" topLeftCell="A1">
      <selection activeCell="A6" sqref="A6:AS6"/>
    </sheetView>
  </sheetViews>
  <sheetFormatPr defaultColWidth="2.75390625" defaultRowHeight="12.75"/>
  <cols>
    <col min="1" max="5" width="2.75390625" style="1" customWidth="1"/>
    <col min="6" max="6" width="4.625" style="1" customWidth="1"/>
    <col min="7" max="7" width="15.00390625" style="1" customWidth="1"/>
    <col min="8" max="23" width="2.75390625" style="1" customWidth="1"/>
    <col min="24" max="24" width="13.00390625" style="1" customWidth="1"/>
    <col min="25" max="25" width="2.75390625" style="1" customWidth="1"/>
    <col min="26" max="26" width="4.625" style="1" customWidth="1"/>
    <col min="27" max="27" width="4.00390625" style="1" customWidth="1"/>
    <col min="28" max="30" width="2.75390625" style="1" customWidth="1"/>
    <col min="31" max="31" width="4.375" style="1" customWidth="1"/>
    <col min="32" max="33" width="2.75390625" style="1" customWidth="1"/>
    <col min="34" max="34" width="7.375" style="1" customWidth="1"/>
    <col min="35" max="35" width="12.00390625" style="1" customWidth="1"/>
    <col min="36" max="37" width="2.75390625" style="1" customWidth="1"/>
    <col min="38" max="38" width="5.875" style="1" customWidth="1"/>
    <col min="39" max="39" width="12.875" style="1" customWidth="1"/>
    <col min="40" max="40" width="3.125" style="1" customWidth="1"/>
    <col min="41" max="41" width="4.875" style="1" customWidth="1"/>
    <col min="42" max="42" width="7.00390625" style="1" customWidth="1"/>
    <col min="43" max="43" width="2.75390625" style="1" customWidth="1"/>
    <col min="44" max="44" width="5.875" style="1" customWidth="1"/>
    <col min="45" max="45" width="6.625" style="1" customWidth="1"/>
    <col min="46" max="47" width="2.75390625" style="1" customWidth="1"/>
    <col min="48" max="48" width="4.375" style="1" customWidth="1"/>
    <col min="49" max="49" width="8.625" style="1" customWidth="1"/>
    <col min="50" max="50" width="7.625" style="1" customWidth="1"/>
    <col min="51" max="16384" width="2.75390625" style="1" customWidth="1"/>
  </cols>
  <sheetData>
    <row r="1" spans="1:50" ht="12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0" ht="1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2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3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ht="1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108"/>
      <c r="AT5" s="106" t="s">
        <v>0</v>
      </c>
      <c r="AU5" s="106"/>
      <c r="AV5" s="106"/>
      <c r="AW5" s="106"/>
      <c r="AX5" s="106"/>
    </row>
    <row r="6" spans="1:50" ht="12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106" t="s">
        <v>18</v>
      </c>
      <c r="AU6" s="106"/>
      <c r="AV6" s="106"/>
      <c r="AW6" s="106"/>
      <c r="AX6" s="106"/>
    </row>
    <row r="7" spans="1:50" ht="14.25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36" t="s">
        <v>2</v>
      </c>
      <c r="AQ7" s="36"/>
      <c r="AR7" s="36"/>
      <c r="AS7" s="37"/>
      <c r="AT7" s="106"/>
      <c r="AU7" s="106"/>
      <c r="AV7" s="106"/>
      <c r="AW7" s="106"/>
      <c r="AX7" s="106"/>
    </row>
    <row r="8" spans="1:50" ht="12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2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03" t="s">
        <v>4</v>
      </c>
      <c r="Q9" s="103"/>
      <c r="R9" s="103"/>
      <c r="S9" s="103"/>
      <c r="T9" s="103"/>
      <c r="U9" s="103" t="s">
        <v>30</v>
      </c>
      <c r="V9" s="103"/>
      <c r="W9" s="103"/>
      <c r="X9" s="103"/>
      <c r="Y9" s="103"/>
      <c r="Z9" s="103"/>
      <c r="AA9" s="103"/>
      <c r="AB9" s="103"/>
      <c r="AC9" s="104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1:50" ht="14.2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 t="s">
        <v>82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 ht="12.75" customHeight="1">
      <c r="A11" s="36" t="s">
        <v>31</v>
      </c>
      <c r="B11" s="36"/>
      <c r="C11" s="36"/>
      <c r="D11" s="36"/>
      <c r="E11" s="32"/>
      <c r="F11" s="32"/>
      <c r="G11" s="4" t="s">
        <v>38</v>
      </c>
      <c r="H11" s="5" t="s">
        <v>68</v>
      </c>
      <c r="I11" s="1" t="s">
        <v>19</v>
      </c>
      <c r="J11" s="32" t="s">
        <v>83</v>
      </c>
      <c r="K11" s="32"/>
      <c r="L11" s="32"/>
      <c r="M11" s="32"/>
      <c r="N11" s="4" t="s">
        <v>20</v>
      </c>
      <c r="O11" s="3" t="s">
        <v>73</v>
      </c>
      <c r="P11" s="31" t="s">
        <v>32</v>
      </c>
      <c r="Q11" s="31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</row>
    <row r="12" spans="1:50" ht="12.75" customHeight="1">
      <c r="A12" s="36" t="s">
        <v>37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" t="s">
        <v>19</v>
      </c>
      <c r="AG12" s="5"/>
      <c r="AH12" s="1" t="s">
        <v>19</v>
      </c>
      <c r="AJ12" s="32"/>
      <c r="AK12" s="32"/>
      <c r="AL12" s="32"/>
      <c r="AM12" s="32"/>
      <c r="AN12" s="32"/>
      <c r="AO12" s="4" t="s">
        <v>20</v>
      </c>
      <c r="AP12" s="3"/>
      <c r="AQ12" s="31" t="s">
        <v>21</v>
      </c>
      <c r="AR12" s="31"/>
      <c r="AS12" s="4" t="s">
        <v>22</v>
      </c>
      <c r="AT12" s="32"/>
      <c r="AU12" s="32"/>
      <c r="AV12" s="32"/>
      <c r="AW12" s="32"/>
      <c r="AX12" s="4"/>
    </row>
    <row r="13" spans="1:5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24</v>
      </c>
      <c r="AD14" s="31"/>
      <c r="AE14" s="31"/>
      <c r="AF14" s="31"/>
      <c r="AG14" s="31"/>
      <c r="AH14" s="31"/>
      <c r="AJ14" s="98">
        <f>Y45</f>
        <v>59.900000000000006</v>
      </c>
      <c r="AK14" s="98"/>
      <c r="AL14" s="98"/>
      <c r="AM14" s="98"/>
      <c r="AN14" s="98"/>
      <c r="AO14" s="98"/>
      <c r="AP14" s="98"/>
      <c r="AQ14" s="99" t="s">
        <v>25</v>
      </c>
      <c r="AR14" s="99"/>
      <c r="AS14" s="99"/>
      <c r="AT14" s="99"/>
      <c r="AU14" s="99"/>
      <c r="AV14" s="99"/>
      <c r="AW14" s="99"/>
      <c r="AX14" s="99"/>
    </row>
    <row r="15" spans="1:50" ht="7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ht="46.5" customHeight="1">
      <c r="A16" s="81" t="s">
        <v>15</v>
      </c>
      <c r="B16" s="81"/>
      <c r="C16" s="81"/>
      <c r="D16" s="81"/>
      <c r="E16" s="81"/>
      <c r="F16" s="81"/>
      <c r="G16" s="81"/>
      <c r="H16" s="81"/>
      <c r="I16" s="81"/>
      <c r="J16" s="81"/>
      <c r="K16" s="81" t="s">
        <v>42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 t="s">
        <v>41</v>
      </c>
      <c r="Z16" s="81"/>
      <c r="AA16" s="81"/>
      <c r="AB16" s="92" t="s">
        <v>33</v>
      </c>
      <c r="AC16" s="93"/>
      <c r="AD16" s="93"/>
      <c r="AE16" s="94"/>
      <c r="AF16" s="81" t="s">
        <v>34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78" t="s">
        <v>43</v>
      </c>
      <c r="AR16" s="79"/>
      <c r="AS16" s="80"/>
      <c r="AT16" s="81" t="s">
        <v>28</v>
      </c>
      <c r="AU16" s="81"/>
      <c r="AV16" s="81"/>
      <c r="AW16" s="81"/>
      <c r="AX16" s="81"/>
    </row>
    <row r="17" spans="1:50" ht="21.75" customHeight="1">
      <c r="A17" s="81" t="s">
        <v>26</v>
      </c>
      <c r="B17" s="81"/>
      <c r="C17" s="81"/>
      <c r="D17" s="81"/>
      <c r="E17" s="81"/>
      <c r="F17" s="81"/>
      <c r="G17" s="81"/>
      <c r="H17" s="81" t="s">
        <v>27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95"/>
      <c r="AC17" s="96"/>
      <c r="AD17" s="96"/>
      <c r="AE17" s="97"/>
      <c r="AF17" s="86" t="s">
        <v>74</v>
      </c>
      <c r="AG17" s="87"/>
      <c r="AH17" s="88"/>
      <c r="AI17" s="7" t="s">
        <v>65</v>
      </c>
      <c r="AJ17" s="89" t="s">
        <v>75</v>
      </c>
      <c r="AK17" s="90"/>
      <c r="AL17" s="91"/>
      <c r="AM17" s="8" t="s">
        <v>81</v>
      </c>
      <c r="AN17" s="89" t="s">
        <v>66</v>
      </c>
      <c r="AO17" s="90"/>
      <c r="AP17" s="91"/>
      <c r="AQ17" s="78"/>
      <c r="AR17" s="79"/>
      <c r="AS17" s="80"/>
      <c r="AT17" s="81"/>
      <c r="AU17" s="81"/>
      <c r="AV17" s="81"/>
      <c r="AW17" s="81"/>
      <c r="AX17" s="81"/>
    </row>
    <row r="18" spans="1:50" ht="10.5" customHeight="1">
      <c r="A18" s="81" t="s">
        <v>5</v>
      </c>
      <c r="B18" s="81"/>
      <c r="C18" s="81"/>
      <c r="D18" s="81"/>
      <c r="E18" s="81"/>
      <c r="F18" s="81"/>
      <c r="G18" s="81"/>
      <c r="H18" s="81" t="s">
        <v>6</v>
      </c>
      <c r="I18" s="81"/>
      <c r="J18" s="81"/>
      <c r="K18" s="81" t="s">
        <v>7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 t="s">
        <v>8</v>
      </c>
      <c r="Z18" s="81"/>
      <c r="AA18" s="81"/>
      <c r="AB18" s="78" t="s">
        <v>9</v>
      </c>
      <c r="AC18" s="79"/>
      <c r="AD18" s="79"/>
      <c r="AE18" s="80"/>
      <c r="AF18" s="78" t="s">
        <v>10</v>
      </c>
      <c r="AG18" s="79"/>
      <c r="AH18" s="80"/>
      <c r="AI18" s="6" t="s">
        <v>11</v>
      </c>
      <c r="AJ18" s="78" t="s">
        <v>12</v>
      </c>
      <c r="AK18" s="79"/>
      <c r="AL18" s="80"/>
      <c r="AM18" s="6"/>
      <c r="AN18" s="78" t="s">
        <v>13</v>
      </c>
      <c r="AO18" s="79"/>
      <c r="AP18" s="80"/>
      <c r="AQ18" s="78" t="s">
        <v>14</v>
      </c>
      <c r="AR18" s="79"/>
      <c r="AS18" s="80"/>
      <c r="AT18" s="81" t="s">
        <v>64</v>
      </c>
      <c r="AU18" s="81"/>
      <c r="AV18" s="81"/>
      <c r="AW18" s="81"/>
      <c r="AX18" s="81"/>
    </row>
    <row r="19" spans="1:50" ht="19.5" customHeight="1">
      <c r="A19" s="82" t="s">
        <v>44</v>
      </c>
      <c r="B19" s="82"/>
      <c r="C19" s="82"/>
      <c r="D19" s="82"/>
      <c r="E19" s="82"/>
      <c r="F19" s="82"/>
      <c r="G19" s="82"/>
      <c r="H19" s="71"/>
      <c r="I19" s="71"/>
      <c r="J19" s="71"/>
      <c r="K19" s="73" t="s">
        <v>45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50">
        <v>1</v>
      </c>
      <c r="Z19" s="50"/>
      <c r="AA19" s="50"/>
      <c r="AB19" s="20">
        <v>20740</v>
      </c>
      <c r="AC19" s="21"/>
      <c r="AD19" s="21"/>
      <c r="AE19" s="22"/>
      <c r="AF19" s="20">
        <v>1037</v>
      </c>
      <c r="AG19" s="21"/>
      <c r="AH19" s="22"/>
      <c r="AI19" s="12">
        <v>4148</v>
      </c>
      <c r="AJ19" s="20">
        <v>3000</v>
      </c>
      <c r="AK19" s="21"/>
      <c r="AL19" s="22"/>
      <c r="AM19" s="13"/>
      <c r="AN19" s="83"/>
      <c r="AO19" s="84"/>
      <c r="AP19" s="85"/>
      <c r="AQ19" s="20">
        <f>Y19*AB19+AF19+AI19+AJ19+AN19</f>
        <v>28925</v>
      </c>
      <c r="AR19" s="21"/>
      <c r="AS19" s="22"/>
      <c r="AT19" s="69"/>
      <c r="AU19" s="69"/>
      <c r="AV19" s="69"/>
      <c r="AW19" s="69"/>
      <c r="AX19" s="69"/>
    </row>
    <row r="20" spans="1:50" ht="19.5" customHeight="1">
      <c r="A20" s="70"/>
      <c r="B20" s="70"/>
      <c r="C20" s="70"/>
      <c r="D20" s="70"/>
      <c r="E20" s="70"/>
      <c r="F20" s="70"/>
      <c r="G20" s="70"/>
      <c r="H20" s="71"/>
      <c r="I20" s="71"/>
      <c r="J20" s="71"/>
      <c r="K20" s="73" t="s">
        <v>58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50">
        <v>1</v>
      </c>
      <c r="Z20" s="50"/>
      <c r="AA20" s="50"/>
      <c r="AB20" s="20">
        <v>9650.4</v>
      </c>
      <c r="AC20" s="21"/>
      <c r="AD20" s="21"/>
      <c r="AE20" s="22"/>
      <c r="AF20" s="20"/>
      <c r="AG20" s="21"/>
      <c r="AH20" s="22"/>
      <c r="AI20" s="12">
        <v>1930</v>
      </c>
      <c r="AJ20" s="20">
        <v>5309.6</v>
      </c>
      <c r="AK20" s="21"/>
      <c r="AL20" s="22"/>
      <c r="AM20" s="13"/>
      <c r="AN20" s="20"/>
      <c r="AO20" s="21"/>
      <c r="AP20" s="22"/>
      <c r="AQ20" s="20">
        <f>Y20*AB20+AF20+AI20+AJ20+AN20</f>
        <v>16890</v>
      </c>
      <c r="AR20" s="21"/>
      <c r="AS20" s="22"/>
      <c r="AT20" s="69"/>
      <c r="AU20" s="69"/>
      <c r="AV20" s="69"/>
      <c r="AW20" s="69"/>
      <c r="AX20" s="69"/>
    </row>
    <row r="21" spans="1:50" ht="19.5" customHeight="1">
      <c r="A21" s="70"/>
      <c r="B21" s="70"/>
      <c r="C21" s="70"/>
      <c r="D21" s="70"/>
      <c r="E21" s="70"/>
      <c r="F21" s="70"/>
      <c r="G21" s="70"/>
      <c r="H21" s="71"/>
      <c r="I21" s="71"/>
      <c r="J21" s="71"/>
      <c r="K21" s="73" t="s">
        <v>59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50">
        <v>1</v>
      </c>
      <c r="Z21" s="50"/>
      <c r="AA21" s="50"/>
      <c r="AB21" s="20">
        <v>9650.4</v>
      </c>
      <c r="AC21" s="21"/>
      <c r="AD21" s="21"/>
      <c r="AE21" s="22"/>
      <c r="AF21" s="20"/>
      <c r="AG21" s="21"/>
      <c r="AH21" s="22"/>
      <c r="AI21" s="12">
        <v>1930</v>
      </c>
      <c r="AJ21" s="20">
        <v>5309.6</v>
      </c>
      <c r="AK21" s="21"/>
      <c r="AL21" s="22"/>
      <c r="AM21" s="13"/>
      <c r="AN21" s="20"/>
      <c r="AO21" s="21"/>
      <c r="AP21" s="22"/>
      <c r="AQ21" s="20">
        <f>Y21*AB21+AF21+AI21+AJ21+AN21</f>
        <v>16890</v>
      </c>
      <c r="AR21" s="21"/>
      <c r="AS21" s="22"/>
      <c r="AT21" s="69"/>
      <c r="AU21" s="69"/>
      <c r="AV21" s="69"/>
      <c r="AW21" s="69"/>
      <c r="AX21" s="69"/>
    </row>
    <row r="22" spans="1:50" ht="19.5" customHeight="1">
      <c r="A22" s="70"/>
      <c r="B22" s="70"/>
      <c r="C22" s="70"/>
      <c r="D22" s="70"/>
      <c r="E22" s="70"/>
      <c r="F22" s="70"/>
      <c r="G22" s="70"/>
      <c r="H22" s="71"/>
      <c r="I22" s="71"/>
      <c r="J22" s="71"/>
      <c r="K22" s="27" t="s">
        <v>60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38">
        <f>SUM(Y19:Y21)</f>
        <v>3</v>
      </c>
      <c r="Z22" s="38"/>
      <c r="AA22" s="38"/>
      <c r="AB22" s="42"/>
      <c r="AC22" s="43"/>
      <c r="AD22" s="43"/>
      <c r="AE22" s="44"/>
      <c r="AF22" s="42"/>
      <c r="AG22" s="43"/>
      <c r="AH22" s="44"/>
      <c r="AI22" s="14"/>
      <c r="AJ22" s="75"/>
      <c r="AK22" s="76"/>
      <c r="AL22" s="77"/>
      <c r="AM22" s="15"/>
      <c r="AN22" s="42"/>
      <c r="AO22" s="43"/>
      <c r="AP22" s="44"/>
      <c r="AQ22" s="42">
        <f>AQ19+AQ20+AQ21</f>
        <v>62705</v>
      </c>
      <c r="AR22" s="43"/>
      <c r="AS22" s="44"/>
      <c r="AT22" s="74"/>
      <c r="AU22" s="74"/>
      <c r="AV22" s="74"/>
      <c r="AW22" s="74"/>
      <c r="AX22" s="74"/>
    </row>
    <row r="23" spans="1:50" ht="19.5" customHeight="1">
      <c r="A23" s="70" t="s">
        <v>46</v>
      </c>
      <c r="B23" s="70"/>
      <c r="C23" s="70"/>
      <c r="D23" s="70"/>
      <c r="E23" s="70"/>
      <c r="F23" s="70"/>
      <c r="G23" s="70"/>
      <c r="H23" s="71"/>
      <c r="I23" s="71"/>
      <c r="J23" s="71"/>
      <c r="K23" s="73" t="s">
        <v>70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50">
        <v>34.5</v>
      </c>
      <c r="Z23" s="50"/>
      <c r="AA23" s="50"/>
      <c r="AB23" s="20">
        <v>8244</v>
      </c>
      <c r="AC23" s="21"/>
      <c r="AD23" s="21"/>
      <c r="AE23" s="22"/>
      <c r="AF23" s="20"/>
      <c r="AG23" s="21"/>
      <c r="AH23" s="22"/>
      <c r="AI23" s="12"/>
      <c r="AJ23" s="20"/>
      <c r="AK23" s="21"/>
      <c r="AL23" s="22"/>
      <c r="AM23" s="12"/>
      <c r="AN23" s="20"/>
      <c r="AO23" s="21"/>
      <c r="AP23" s="22"/>
      <c r="AQ23" s="20"/>
      <c r="AR23" s="21"/>
      <c r="AS23" s="22"/>
      <c r="AT23" s="69"/>
      <c r="AU23" s="69"/>
      <c r="AV23" s="69"/>
      <c r="AW23" s="69"/>
      <c r="AX23" s="69"/>
    </row>
    <row r="24" spans="1:50" ht="19.5" customHeight="1">
      <c r="A24" s="70"/>
      <c r="B24" s="70"/>
      <c r="C24" s="70"/>
      <c r="D24" s="70"/>
      <c r="E24" s="70"/>
      <c r="F24" s="70"/>
      <c r="G24" s="70"/>
      <c r="H24" s="71"/>
      <c r="I24" s="71"/>
      <c r="J24" s="71"/>
      <c r="K24" s="73" t="s">
        <v>72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50">
        <v>1</v>
      </c>
      <c r="Z24" s="50"/>
      <c r="AA24" s="50"/>
      <c r="AB24" s="20">
        <v>7010</v>
      </c>
      <c r="AC24" s="21"/>
      <c r="AD24" s="21"/>
      <c r="AE24" s="22"/>
      <c r="AF24" s="20"/>
      <c r="AG24" s="21"/>
      <c r="AH24" s="22"/>
      <c r="AI24" s="12"/>
      <c r="AJ24" s="20"/>
      <c r="AK24" s="21"/>
      <c r="AL24" s="22"/>
      <c r="AM24" s="12"/>
      <c r="AN24" s="20"/>
      <c r="AO24" s="21"/>
      <c r="AP24" s="22"/>
      <c r="AQ24" s="20">
        <f>Y24*AB24+AF24+AI24+AJ24+AN24+AM24</f>
        <v>7010</v>
      </c>
      <c r="AR24" s="21"/>
      <c r="AS24" s="22"/>
      <c r="AT24" s="69"/>
      <c r="AU24" s="69"/>
      <c r="AV24" s="69"/>
      <c r="AW24" s="69"/>
      <c r="AX24" s="69"/>
    </row>
    <row r="25" spans="1:50" ht="19.5" customHeight="1">
      <c r="A25" s="70"/>
      <c r="B25" s="70"/>
      <c r="C25" s="70"/>
      <c r="D25" s="70"/>
      <c r="E25" s="70"/>
      <c r="F25" s="70"/>
      <c r="G25" s="70"/>
      <c r="H25" s="71"/>
      <c r="I25" s="71"/>
      <c r="J25" s="71"/>
      <c r="K25" s="73" t="s">
        <v>69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50">
        <v>1</v>
      </c>
      <c r="Z25" s="50"/>
      <c r="AA25" s="50"/>
      <c r="AB25" s="20">
        <v>7692</v>
      </c>
      <c r="AC25" s="21"/>
      <c r="AD25" s="21"/>
      <c r="AE25" s="22"/>
      <c r="AF25" s="20"/>
      <c r="AG25" s="21"/>
      <c r="AH25" s="22"/>
      <c r="AI25" s="12"/>
      <c r="AJ25" s="20"/>
      <c r="AK25" s="21"/>
      <c r="AL25" s="22"/>
      <c r="AM25" s="12">
        <v>153</v>
      </c>
      <c r="AN25" s="51"/>
      <c r="AO25" s="52"/>
      <c r="AP25" s="53"/>
      <c r="AQ25" s="20">
        <f>Y25*AB25+AF25+AI25+AJ25+AN25+AM25</f>
        <v>7845</v>
      </c>
      <c r="AR25" s="21"/>
      <c r="AS25" s="22"/>
      <c r="AT25" s="69"/>
      <c r="AU25" s="69"/>
      <c r="AV25" s="69"/>
      <c r="AW25" s="69"/>
      <c r="AX25" s="69"/>
    </row>
    <row r="26" spans="1:50" ht="19.5" customHeight="1">
      <c r="A26" s="70"/>
      <c r="B26" s="70"/>
      <c r="C26" s="70"/>
      <c r="D26" s="70"/>
      <c r="E26" s="70"/>
      <c r="F26" s="70"/>
      <c r="G26" s="70"/>
      <c r="H26" s="71"/>
      <c r="I26" s="71"/>
      <c r="J26" s="71"/>
      <c r="K26" s="73" t="s">
        <v>47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50">
        <v>1</v>
      </c>
      <c r="Z26" s="50"/>
      <c r="AA26" s="50"/>
      <c r="AB26" s="20">
        <v>7010</v>
      </c>
      <c r="AC26" s="21"/>
      <c r="AD26" s="21"/>
      <c r="AE26" s="22"/>
      <c r="AF26" s="20"/>
      <c r="AG26" s="21"/>
      <c r="AH26" s="22"/>
      <c r="AI26" s="12"/>
      <c r="AJ26" s="20"/>
      <c r="AK26" s="21"/>
      <c r="AL26" s="22"/>
      <c r="AM26" s="12"/>
      <c r="AN26" s="51"/>
      <c r="AO26" s="52"/>
      <c r="AP26" s="53"/>
      <c r="AQ26" s="20">
        <f>AB26*Y26</f>
        <v>7010</v>
      </c>
      <c r="AR26" s="21"/>
      <c r="AS26" s="22"/>
      <c r="AT26" s="69"/>
      <c r="AU26" s="69"/>
      <c r="AV26" s="69"/>
      <c r="AW26" s="69"/>
      <c r="AX26" s="69"/>
    </row>
    <row r="27" spans="1:50" ht="19.5" customHeight="1">
      <c r="A27" s="70"/>
      <c r="B27" s="70"/>
      <c r="C27" s="70"/>
      <c r="D27" s="70"/>
      <c r="E27" s="70"/>
      <c r="F27" s="70"/>
      <c r="G27" s="70"/>
      <c r="H27" s="71"/>
      <c r="I27" s="71"/>
      <c r="J27" s="71"/>
      <c r="K27" s="73" t="s">
        <v>76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50">
        <v>0.1</v>
      </c>
      <c r="Z27" s="50"/>
      <c r="AA27" s="50"/>
      <c r="AB27" s="20">
        <v>7692</v>
      </c>
      <c r="AC27" s="21"/>
      <c r="AD27" s="21"/>
      <c r="AE27" s="22"/>
      <c r="AF27" s="20"/>
      <c r="AG27" s="21"/>
      <c r="AH27" s="22"/>
      <c r="AI27" s="12"/>
      <c r="AJ27" s="20"/>
      <c r="AK27" s="21"/>
      <c r="AL27" s="22"/>
      <c r="AM27" s="12"/>
      <c r="AN27" s="51"/>
      <c r="AO27" s="52"/>
      <c r="AP27" s="53"/>
      <c r="AQ27" s="20">
        <f>AB27*Y27</f>
        <v>769.2</v>
      </c>
      <c r="AR27" s="21"/>
      <c r="AS27" s="22"/>
      <c r="AT27" s="69"/>
      <c r="AU27" s="69"/>
      <c r="AV27" s="69"/>
      <c r="AW27" s="69"/>
      <c r="AX27" s="69"/>
    </row>
    <row r="28" spans="1:50" ht="19.5" customHeight="1">
      <c r="A28" s="70"/>
      <c r="B28" s="70"/>
      <c r="C28" s="70"/>
      <c r="D28" s="70"/>
      <c r="E28" s="70"/>
      <c r="F28" s="70"/>
      <c r="G28" s="70"/>
      <c r="H28" s="71"/>
      <c r="I28" s="71"/>
      <c r="J28" s="71"/>
      <c r="K28" s="73" t="s">
        <v>77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50">
        <v>0.1</v>
      </c>
      <c r="Z28" s="50"/>
      <c r="AA28" s="50"/>
      <c r="AB28" s="20">
        <v>8224</v>
      </c>
      <c r="AC28" s="21"/>
      <c r="AD28" s="21"/>
      <c r="AE28" s="22"/>
      <c r="AF28" s="20"/>
      <c r="AG28" s="21"/>
      <c r="AH28" s="22"/>
      <c r="AI28" s="12"/>
      <c r="AJ28" s="20"/>
      <c r="AK28" s="21"/>
      <c r="AL28" s="22"/>
      <c r="AM28" s="12"/>
      <c r="AN28" s="51"/>
      <c r="AO28" s="52"/>
      <c r="AP28" s="53"/>
      <c r="AQ28" s="20">
        <f>AB28*Y28</f>
        <v>822.4000000000001</v>
      </c>
      <c r="AR28" s="21"/>
      <c r="AS28" s="22"/>
      <c r="AT28" s="69"/>
      <c r="AU28" s="69"/>
      <c r="AV28" s="69"/>
      <c r="AW28" s="69"/>
      <c r="AX28" s="69"/>
    </row>
    <row r="29" spans="1:50" ht="19.5" customHeight="1">
      <c r="A29" s="70"/>
      <c r="B29" s="70"/>
      <c r="C29" s="70"/>
      <c r="D29" s="70"/>
      <c r="E29" s="70"/>
      <c r="F29" s="70"/>
      <c r="G29" s="70"/>
      <c r="H29" s="71"/>
      <c r="I29" s="71"/>
      <c r="J29" s="71"/>
      <c r="K29" s="72" t="s">
        <v>60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38">
        <f>SUM(Y23:Y28)</f>
        <v>37.7</v>
      </c>
      <c r="Z29" s="38"/>
      <c r="AA29" s="38"/>
      <c r="AB29" s="42"/>
      <c r="AC29" s="43"/>
      <c r="AD29" s="43"/>
      <c r="AE29" s="44"/>
      <c r="AF29" s="42"/>
      <c r="AG29" s="43"/>
      <c r="AH29" s="44"/>
      <c r="AI29" s="14"/>
      <c r="AJ29" s="42"/>
      <c r="AK29" s="43"/>
      <c r="AL29" s="44"/>
      <c r="AM29" s="14"/>
      <c r="AN29" s="63"/>
      <c r="AO29" s="64"/>
      <c r="AP29" s="65"/>
      <c r="AQ29" s="42">
        <f>AQ24+AQ25</f>
        <v>14855</v>
      </c>
      <c r="AR29" s="43"/>
      <c r="AS29" s="44"/>
      <c r="AT29" s="66"/>
      <c r="AU29" s="67"/>
      <c r="AV29" s="67"/>
      <c r="AW29" s="67"/>
      <c r="AX29" s="68"/>
    </row>
    <row r="30" spans="1:50" ht="19.5" customHeight="1">
      <c r="A30" s="57" t="s">
        <v>48</v>
      </c>
      <c r="B30" s="58"/>
      <c r="C30" s="58"/>
      <c r="D30" s="58"/>
      <c r="E30" s="58"/>
      <c r="F30" s="58"/>
      <c r="G30" s="59"/>
      <c r="H30" s="24"/>
      <c r="I30" s="25"/>
      <c r="J30" s="26"/>
      <c r="K30" s="16" t="s">
        <v>49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54">
        <v>1</v>
      </c>
      <c r="Z30" s="55"/>
      <c r="AA30" s="56"/>
      <c r="AB30" s="20">
        <v>6151</v>
      </c>
      <c r="AC30" s="21"/>
      <c r="AD30" s="21"/>
      <c r="AE30" s="22"/>
      <c r="AF30" s="42"/>
      <c r="AG30" s="43"/>
      <c r="AH30" s="44"/>
      <c r="AI30" s="12"/>
      <c r="AJ30" s="20"/>
      <c r="AK30" s="21"/>
      <c r="AL30" s="22"/>
      <c r="AM30" s="12"/>
      <c r="AN30" s="51">
        <v>500</v>
      </c>
      <c r="AO30" s="52"/>
      <c r="AP30" s="53"/>
      <c r="AQ30" s="20">
        <f>Y30*AB30+AF30+AI30+AJ30+AN30+AM30</f>
        <v>6651</v>
      </c>
      <c r="AR30" s="21"/>
      <c r="AS30" s="22"/>
      <c r="AT30" s="66"/>
      <c r="AU30" s="67"/>
      <c r="AV30" s="67"/>
      <c r="AW30" s="67"/>
      <c r="AX30" s="68"/>
    </row>
    <row r="31" spans="1:50" ht="19.5" customHeight="1">
      <c r="A31" s="57"/>
      <c r="B31" s="58"/>
      <c r="C31" s="58"/>
      <c r="D31" s="58"/>
      <c r="E31" s="58"/>
      <c r="F31" s="58"/>
      <c r="G31" s="59"/>
      <c r="H31" s="24"/>
      <c r="I31" s="25"/>
      <c r="J31" s="26"/>
      <c r="K31" s="16" t="s">
        <v>50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54">
        <v>1</v>
      </c>
      <c r="Z31" s="55"/>
      <c r="AA31" s="56"/>
      <c r="AB31" s="20">
        <v>5729</v>
      </c>
      <c r="AC31" s="21"/>
      <c r="AD31" s="21"/>
      <c r="AE31" s="22"/>
      <c r="AF31" s="42"/>
      <c r="AG31" s="43"/>
      <c r="AH31" s="44"/>
      <c r="AI31" s="12"/>
      <c r="AJ31" s="20"/>
      <c r="AK31" s="21"/>
      <c r="AL31" s="22"/>
      <c r="AM31" s="12"/>
      <c r="AN31" s="51">
        <v>1100</v>
      </c>
      <c r="AO31" s="52"/>
      <c r="AP31" s="53"/>
      <c r="AQ31" s="20">
        <f>Y31*AB31+AF31+AI31+AJ31+AN31+AM31</f>
        <v>6829</v>
      </c>
      <c r="AR31" s="21"/>
      <c r="AS31" s="22"/>
      <c r="AT31" s="66"/>
      <c r="AU31" s="67"/>
      <c r="AV31" s="67"/>
      <c r="AW31" s="67"/>
      <c r="AX31" s="68"/>
    </row>
    <row r="32" spans="1:50" ht="19.5" customHeight="1">
      <c r="A32" s="57"/>
      <c r="B32" s="58"/>
      <c r="C32" s="58"/>
      <c r="D32" s="58"/>
      <c r="E32" s="58"/>
      <c r="F32" s="58"/>
      <c r="G32" s="59"/>
      <c r="H32" s="24"/>
      <c r="I32" s="25"/>
      <c r="J32" s="26"/>
      <c r="K32" s="16" t="s">
        <v>61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8"/>
      <c r="Y32" s="54">
        <v>1</v>
      </c>
      <c r="Z32" s="55"/>
      <c r="AA32" s="56"/>
      <c r="AB32" s="20">
        <v>5613</v>
      </c>
      <c r="AC32" s="21"/>
      <c r="AD32" s="21"/>
      <c r="AE32" s="22"/>
      <c r="AF32" s="20"/>
      <c r="AG32" s="21"/>
      <c r="AH32" s="22"/>
      <c r="AI32" s="12"/>
      <c r="AJ32" s="20"/>
      <c r="AK32" s="21"/>
      <c r="AL32" s="22"/>
      <c r="AM32" s="12"/>
      <c r="AN32" s="51">
        <v>1000</v>
      </c>
      <c r="AO32" s="52"/>
      <c r="AP32" s="53"/>
      <c r="AQ32" s="20">
        <f>Y32*AB32+AF32+AI32+AJ32+AN32+AM32</f>
        <v>6613</v>
      </c>
      <c r="AR32" s="21"/>
      <c r="AS32" s="22"/>
      <c r="AT32" s="33"/>
      <c r="AU32" s="34"/>
      <c r="AV32" s="34"/>
      <c r="AW32" s="34"/>
      <c r="AX32" s="35"/>
    </row>
    <row r="33" spans="1:50" ht="19.5" customHeight="1">
      <c r="A33" s="57"/>
      <c r="B33" s="58"/>
      <c r="C33" s="58"/>
      <c r="D33" s="58"/>
      <c r="E33" s="58"/>
      <c r="F33" s="58"/>
      <c r="G33" s="59"/>
      <c r="H33" s="24"/>
      <c r="I33" s="25"/>
      <c r="J33" s="26"/>
      <c r="K33" s="16" t="s">
        <v>78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54">
        <v>1</v>
      </c>
      <c r="Z33" s="55"/>
      <c r="AA33" s="56"/>
      <c r="AB33" s="20">
        <v>5665</v>
      </c>
      <c r="AC33" s="21"/>
      <c r="AD33" s="21"/>
      <c r="AE33" s="22"/>
      <c r="AF33" s="20"/>
      <c r="AG33" s="21"/>
      <c r="AH33" s="22"/>
      <c r="AI33" s="12"/>
      <c r="AJ33" s="20"/>
      <c r="AK33" s="21"/>
      <c r="AL33" s="22"/>
      <c r="AM33" s="12"/>
      <c r="AN33" s="51"/>
      <c r="AO33" s="52"/>
      <c r="AP33" s="53"/>
      <c r="AQ33" s="20">
        <f>Y33*AB33+AF33+AI33+AJ33+AN33+AM33</f>
        <v>5665</v>
      </c>
      <c r="AR33" s="21"/>
      <c r="AS33" s="22"/>
      <c r="AT33" s="33"/>
      <c r="AU33" s="34"/>
      <c r="AV33" s="34"/>
      <c r="AW33" s="34"/>
      <c r="AX33" s="35"/>
    </row>
    <row r="34" spans="1:50" ht="19.5" customHeight="1">
      <c r="A34" s="57"/>
      <c r="B34" s="58"/>
      <c r="C34" s="58"/>
      <c r="D34" s="58"/>
      <c r="E34" s="58"/>
      <c r="F34" s="58"/>
      <c r="G34" s="59"/>
      <c r="H34" s="24"/>
      <c r="I34" s="25"/>
      <c r="J34" s="26"/>
      <c r="K34" s="27" t="s">
        <v>60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9"/>
      <c r="Y34" s="60">
        <f>SUM(Y30:Y33)</f>
        <v>4</v>
      </c>
      <c r="Z34" s="61"/>
      <c r="AA34" s="62"/>
      <c r="AB34" s="42"/>
      <c r="AC34" s="43"/>
      <c r="AD34" s="43"/>
      <c r="AE34" s="44"/>
      <c r="AF34" s="20"/>
      <c r="AG34" s="21"/>
      <c r="AH34" s="22"/>
      <c r="AI34" s="14"/>
      <c r="AJ34" s="42"/>
      <c r="AK34" s="43"/>
      <c r="AL34" s="44"/>
      <c r="AM34" s="14"/>
      <c r="AN34" s="63"/>
      <c r="AO34" s="64"/>
      <c r="AP34" s="65"/>
      <c r="AQ34" s="42">
        <f>AQ30+AQ31+AQ32+AQ33</f>
        <v>25758</v>
      </c>
      <c r="AR34" s="43"/>
      <c r="AS34" s="44"/>
      <c r="AT34" s="33"/>
      <c r="AU34" s="34"/>
      <c r="AV34" s="34"/>
      <c r="AW34" s="34"/>
      <c r="AX34" s="35"/>
    </row>
    <row r="35" spans="1:50" ht="19.5" customHeight="1">
      <c r="A35" s="57" t="s">
        <v>51</v>
      </c>
      <c r="B35" s="58"/>
      <c r="C35" s="58"/>
      <c r="D35" s="58"/>
      <c r="E35" s="58"/>
      <c r="F35" s="58"/>
      <c r="G35" s="59"/>
      <c r="H35" s="24"/>
      <c r="I35" s="25"/>
      <c r="J35" s="26"/>
      <c r="K35" s="16" t="s">
        <v>52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54">
        <v>1</v>
      </c>
      <c r="Z35" s="55"/>
      <c r="AA35" s="56"/>
      <c r="AB35" s="20">
        <v>5549</v>
      </c>
      <c r="AC35" s="21"/>
      <c r="AD35" s="21"/>
      <c r="AE35" s="22"/>
      <c r="AF35" s="20"/>
      <c r="AG35" s="21"/>
      <c r="AH35" s="22"/>
      <c r="AI35" s="12"/>
      <c r="AJ35" s="20"/>
      <c r="AK35" s="21"/>
      <c r="AL35" s="22"/>
      <c r="AM35" s="12"/>
      <c r="AN35" s="51"/>
      <c r="AO35" s="52"/>
      <c r="AP35" s="53"/>
      <c r="AQ35" s="20">
        <f>Y35*AB35+AF35+AI35+AJ35+AN35+AM35</f>
        <v>5549</v>
      </c>
      <c r="AR35" s="21"/>
      <c r="AS35" s="22"/>
      <c r="AT35" s="33"/>
      <c r="AU35" s="34"/>
      <c r="AV35" s="34"/>
      <c r="AW35" s="34"/>
      <c r="AX35" s="35"/>
    </row>
    <row r="36" spans="1:50" ht="19.5" customHeight="1">
      <c r="A36" s="57"/>
      <c r="B36" s="58"/>
      <c r="C36" s="58"/>
      <c r="D36" s="58"/>
      <c r="E36" s="58"/>
      <c r="F36" s="58"/>
      <c r="G36" s="59"/>
      <c r="H36" s="24"/>
      <c r="I36" s="25"/>
      <c r="J36" s="26"/>
      <c r="K36" s="16" t="s">
        <v>79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54">
        <v>1</v>
      </c>
      <c r="Z36" s="55"/>
      <c r="AA36" s="56"/>
      <c r="AB36" s="20">
        <v>5985</v>
      </c>
      <c r="AC36" s="21"/>
      <c r="AD36" s="21"/>
      <c r="AE36" s="22"/>
      <c r="AF36" s="20"/>
      <c r="AG36" s="21"/>
      <c r="AH36" s="22"/>
      <c r="AI36" s="12"/>
      <c r="AJ36" s="20"/>
      <c r="AK36" s="21"/>
      <c r="AL36" s="22"/>
      <c r="AM36" s="12"/>
      <c r="AN36" s="51"/>
      <c r="AO36" s="52"/>
      <c r="AP36" s="53"/>
      <c r="AQ36" s="20">
        <f>Y36*AB36+AF36+AI36+AJ36+AN36+AM36</f>
        <v>5985</v>
      </c>
      <c r="AR36" s="21"/>
      <c r="AS36" s="22"/>
      <c r="AT36" s="33" t="s">
        <v>80</v>
      </c>
      <c r="AU36" s="34"/>
      <c r="AV36" s="34"/>
      <c r="AW36" s="34"/>
      <c r="AX36" s="35"/>
    </row>
    <row r="37" spans="1:50" ht="19.5" customHeight="1">
      <c r="A37" s="57"/>
      <c r="B37" s="58"/>
      <c r="C37" s="58"/>
      <c r="D37" s="58"/>
      <c r="E37" s="58"/>
      <c r="F37" s="58"/>
      <c r="G37" s="59"/>
      <c r="H37" s="24"/>
      <c r="I37" s="25"/>
      <c r="J37" s="26"/>
      <c r="K37" s="16" t="s">
        <v>53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54">
        <v>2.5</v>
      </c>
      <c r="Z37" s="55"/>
      <c r="AA37" s="56"/>
      <c r="AB37" s="20">
        <v>5491</v>
      </c>
      <c r="AC37" s="21"/>
      <c r="AD37" s="21"/>
      <c r="AE37" s="22"/>
      <c r="AF37" s="20"/>
      <c r="AG37" s="21"/>
      <c r="AH37" s="22"/>
      <c r="AI37" s="12"/>
      <c r="AJ37" s="20"/>
      <c r="AK37" s="21"/>
      <c r="AL37" s="22"/>
      <c r="AM37" s="12"/>
      <c r="AN37" s="51"/>
      <c r="AO37" s="52"/>
      <c r="AP37" s="53"/>
      <c r="AQ37" s="20">
        <f>(AB37+AM37+AJ37)*Y37</f>
        <v>13727.5</v>
      </c>
      <c r="AR37" s="21"/>
      <c r="AS37" s="22"/>
      <c r="AT37" s="33"/>
      <c r="AU37" s="34"/>
      <c r="AV37" s="34"/>
      <c r="AW37" s="34"/>
      <c r="AX37" s="35"/>
    </row>
    <row r="38" spans="1:50" ht="19.5" customHeight="1">
      <c r="A38" s="57"/>
      <c r="B38" s="58"/>
      <c r="C38" s="58"/>
      <c r="D38" s="58"/>
      <c r="E38" s="58"/>
      <c r="F38" s="58"/>
      <c r="G38" s="59"/>
      <c r="H38" s="24"/>
      <c r="I38" s="25"/>
      <c r="J38" s="26"/>
      <c r="K38" s="16" t="s">
        <v>54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54">
        <v>0.2</v>
      </c>
      <c r="Z38" s="55"/>
      <c r="AA38" s="56"/>
      <c r="AB38" s="20">
        <v>5866</v>
      </c>
      <c r="AC38" s="21"/>
      <c r="AD38" s="21"/>
      <c r="AE38" s="22"/>
      <c r="AF38" s="20"/>
      <c r="AG38" s="21"/>
      <c r="AH38" s="22"/>
      <c r="AI38" s="12"/>
      <c r="AJ38" s="20"/>
      <c r="AK38" s="21"/>
      <c r="AL38" s="22"/>
      <c r="AM38" s="12"/>
      <c r="AN38" s="51"/>
      <c r="AO38" s="52"/>
      <c r="AP38" s="53"/>
      <c r="AQ38" s="20">
        <f>(AB38+AJ38+AM38)*Y38</f>
        <v>1173.2</v>
      </c>
      <c r="AR38" s="21"/>
      <c r="AS38" s="22"/>
      <c r="AT38" s="33"/>
      <c r="AU38" s="34"/>
      <c r="AV38" s="34"/>
      <c r="AW38" s="34"/>
      <c r="AX38" s="35"/>
    </row>
    <row r="39" spans="1:50" ht="19.5" customHeight="1">
      <c r="A39" s="24"/>
      <c r="B39" s="25"/>
      <c r="C39" s="25"/>
      <c r="D39" s="25"/>
      <c r="E39" s="25"/>
      <c r="F39" s="25"/>
      <c r="G39" s="26"/>
      <c r="H39" s="24"/>
      <c r="I39" s="25"/>
      <c r="J39" s="26"/>
      <c r="K39" s="16" t="s">
        <v>55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54">
        <v>2</v>
      </c>
      <c r="Z39" s="55"/>
      <c r="AA39" s="56"/>
      <c r="AB39" s="20">
        <v>5491</v>
      </c>
      <c r="AC39" s="21"/>
      <c r="AD39" s="21"/>
      <c r="AE39" s="22"/>
      <c r="AF39" s="20"/>
      <c r="AG39" s="21"/>
      <c r="AH39" s="22"/>
      <c r="AI39" s="12"/>
      <c r="AJ39" s="20"/>
      <c r="AK39" s="21"/>
      <c r="AL39" s="22"/>
      <c r="AM39" s="12"/>
      <c r="AN39" s="51"/>
      <c r="AO39" s="52"/>
      <c r="AP39" s="53"/>
      <c r="AQ39" s="20">
        <f>(AB39+AM39+AJ39+AN39)*Y39</f>
        <v>10982</v>
      </c>
      <c r="AR39" s="21"/>
      <c r="AS39" s="22"/>
      <c r="AT39" s="33"/>
      <c r="AU39" s="34"/>
      <c r="AV39" s="34"/>
      <c r="AW39" s="34"/>
      <c r="AX39" s="35"/>
    </row>
    <row r="40" spans="1:50" ht="19.5" customHeight="1">
      <c r="A40" s="24"/>
      <c r="B40" s="25"/>
      <c r="C40" s="25"/>
      <c r="D40" s="25"/>
      <c r="E40" s="25"/>
      <c r="F40" s="25"/>
      <c r="G40" s="26"/>
      <c r="H40" s="24"/>
      <c r="I40" s="25"/>
      <c r="J40" s="26"/>
      <c r="K40" s="16" t="s">
        <v>56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8"/>
      <c r="Y40" s="54">
        <v>2</v>
      </c>
      <c r="Z40" s="55"/>
      <c r="AA40" s="56"/>
      <c r="AB40" s="20">
        <v>5549</v>
      </c>
      <c r="AC40" s="21"/>
      <c r="AD40" s="21"/>
      <c r="AE40" s="22"/>
      <c r="AF40" s="20"/>
      <c r="AG40" s="21"/>
      <c r="AH40" s="22"/>
      <c r="AI40" s="12"/>
      <c r="AJ40" s="20"/>
      <c r="AK40" s="21"/>
      <c r="AL40" s="22"/>
      <c r="AM40" s="12"/>
      <c r="AN40" s="51">
        <v>5263</v>
      </c>
      <c r="AO40" s="52"/>
      <c r="AP40" s="53"/>
      <c r="AQ40" s="20">
        <f>(AB40+AM40+AN40+AJ40)*Y40</f>
        <v>21624</v>
      </c>
      <c r="AR40" s="21"/>
      <c r="AS40" s="22"/>
      <c r="AT40" s="33"/>
      <c r="AU40" s="34"/>
      <c r="AV40" s="34"/>
      <c r="AW40" s="34"/>
      <c r="AX40" s="35"/>
    </row>
    <row r="41" spans="1:50" ht="19.5" customHeight="1">
      <c r="A41" s="24"/>
      <c r="B41" s="25"/>
      <c r="C41" s="25"/>
      <c r="D41" s="25"/>
      <c r="E41" s="25"/>
      <c r="F41" s="25"/>
      <c r="G41" s="26"/>
      <c r="H41" s="24"/>
      <c r="I41" s="25"/>
      <c r="J41" s="26"/>
      <c r="K41" s="16" t="s">
        <v>67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54">
        <v>5</v>
      </c>
      <c r="Z41" s="55"/>
      <c r="AA41" s="56"/>
      <c r="AB41" s="20">
        <v>5491</v>
      </c>
      <c r="AC41" s="21"/>
      <c r="AD41" s="21"/>
      <c r="AE41" s="22"/>
      <c r="AF41" s="20"/>
      <c r="AG41" s="21"/>
      <c r="AH41" s="22"/>
      <c r="AI41" s="12"/>
      <c r="AJ41" s="20"/>
      <c r="AK41" s="21"/>
      <c r="AL41" s="22"/>
      <c r="AM41" s="12"/>
      <c r="AN41" s="51"/>
      <c r="AO41" s="52"/>
      <c r="AP41" s="53"/>
      <c r="AQ41" s="20">
        <f>(AB41+AM41+AJ41)*Y41</f>
        <v>27455</v>
      </c>
      <c r="AR41" s="21"/>
      <c r="AS41" s="22"/>
      <c r="AT41" s="33"/>
      <c r="AU41" s="34"/>
      <c r="AV41" s="34"/>
      <c r="AW41" s="34"/>
      <c r="AX41" s="35"/>
    </row>
    <row r="42" spans="1:50" ht="19.5" customHeight="1">
      <c r="A42" s="24"/>
      <c r="B42" s="25"/>
      <c r="C42" s="25"/>
      <c r="D42" s="25"/>
      <c r="E42" s="25"/>
      <c r="F42" s="25"/>
      <c r="G42" s="26"/>
      <c r="H42" s="24"/>
      <c r="I42" s="25"/>
      <c r="J42" s="26"/>
      <c r="K42" s="16" t="s">
        <v>62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50">
        <v>1</v>
      </c>
      <c r="Z42" s="50"/>
      <c r="AA42" s="50"/>
      <c r="AB42" s="20">
        <v>5491</v>
      </c>
      <c r="AC42" s="21"/>
      <c r="AD42" s="21"/>
      <c r="AE42" s="22"/>
      <c r="AF42" s="20"/>
      <c r="AG42" s="21"/>
      <c r="AH42" s="22"/>
      <c r="AI42" s="12"/>
      <c r="AJ42" s="20"/>
      <c r="AK42" s="21"/>
      <c r="AL42" s="22"/>
      <c r="AM42" s="12"/>
      <c r="AN42" s="51"/>
      <c r="AO42" s="52"/>
      <c r="AP42" s="53"/>
      <c r="AQ42" s="20">
        <f>(AB42+AM42+AJ42)*Y42</f>
        <v>5491</v>
      </c>
      <c r="AR42" s="21"/>
      <c r="AS42" s="22"/>
      <c r="AT42" s="33"/>
      <c r="AU42" s="34"/>
      <c r="AV42" s="34"/>
      <c r="AW42" s="34"/>
      <c r="AX42" s="35"/>
    </row>
    <row r="43" spans="1:50" ht="19.5" customHeight="1">
      <c r="A43" s="9"/>
      <c r="B43" s="10"/>
      <c r="C43" s="10"/>
      <c r="D43" s="10"/>
      <c r="E43" s="10"/>
      <c r="F43" s="10"/>
      <c r="G43" s="11"/>
      <c r="H43" s="24"/>
      <c r="I43" s="25"/>
      <c r="J43" s="26"/>
      <c r="K43" s="16" t="s">
        <v>63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49">
        <v>0.5</v>
      </c>
      <c r="Z43" s="50"/>
      <c r="AA43" s="50"/>
      <c r="AB43" s="20">
        <v>5491</v>
      </c>
      <c r="AC43" s="21"/>
      <c r="AD43" s="21"/>
      <c r="AE43" s="22"/>
      <c r="AF43" s="20"/>
      <c r="AG43" s="21"/>
      <c r="AH43" s="22"/>
      <c r="AI43" s="12"/>
      <c r="AJ43" s="20"/>
      <c r="AK43" s="21"/>
      <c r="AL43" s="22"/>
      <c r="AM43" s="12"/>
      <c r="AN43" s="20"/>
      <c r="AO43" s="21"/>
      <c r="AP43" s="22"/>
      <c r="AQ43" s="20">
        <f>(AB43+AM43+AJ43)*Y43</f>
        <v>2745.5</v>
      </c>
      <c r="AR43" s="21"/>
      <c r="AS43" s="22"/>
      <c r="AT43" s="33"/>
      <c r="AU43" s="34"/>
      <c r="AV43" s="34"/>
      <c r="AW43" s="34"/>
      <c r="AX43" s="35"/>
    </row>
    <row r="44" spans="1:50" ht="19.5" customHeight="1">
      <c r="A44" s="24"/>
      <c r="B44" s="25"/>
      <c r="C44" s="25"/>
      <c r="D44" s="25"/>
      <c r="E44" s="25"/>
      <c r="F44" s="25"/>
      <c r="G44" s="26"/>
      <c r="H44" s="24"/>
      <c r="I44" s="25"/>
      <c r="J44" s="26"/>
      <c r="K44" s="27" t="s">
        <v>60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9"/>
      <c r="Y44" s="42">
        <f>SUM(Y35:Y43)</f>
        <v>15.2</v>
      </c>
      <c r="Z44" s="43"/>
      <c r="AA44" s="44"/>
      <c r="AB44" s="42"/>
      <c r="AC44" s="43"/>
      <c r="AD44" s="43"/>
      <c r="AE44" s="44"/>
      <c r="AF44" s="42"/>
      <c r="AG44" s="43"/>
      <c r="AH44" s="44"/>
      <c r="AI44" s="14"/>
      <c r="AJ44" s="42"/>
      <c r="AK44" s="43"/>
      <c r="AL44" s="44"/>
      <c r="AM44" s="14"/>
      <c r="AN44" s="42"/>
      <c r="AO44" s="43"/>
      <c r="AP44" s="44"/>
      <c r="AQ44" s="42">
        <f>AQ35+AQ37+AQ38+AQ39+AQ40+AQ41+AQ42+AQ43</f>
        <v>88747.2</v>
      </c>
      <c r="AR44" s="43"/>
      <c r="AS44" s="44"/>
      <c r="AT44" s="33"/>
      <c r="AU44" s="34"/>
      <c r="AV44" s="34"/>
      <c r="AW44" s="34"/>
      <c r="AX44" s="35"/>
    </row>
    <row r="45" spans="1:50" ht="18.75">
      <c r="A45" s="36" t="s">
        <v>35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8">
        <f>Y22+Y29+Y34+Y44</f>
        <v>59.900000000000006</v>
      </c>
      <c r="Z45" s="38"/>
      <c r="AA45" s="38"/>
      <c r="AB45" s="39">
        <f>SUM(AB19:AE44)</f>
        <v>159474.8</v>
      </c>
      <c r="AC45" s="40"/>
      <c r="AD45" s="40"/>
      <c r="AE45" s="41"/>
      <c r="AF45" s="42">
        <f>SUM(AF19:AH44)</f>
        <v>1037</v>
      </c>
      <c r="AG45" s="43"/>
      <c r="AH45" s="44"/>
      <c r="AI45" s="14"/>
      <c r="AJ45" s="45">
        <f>SUM(AJ19:AL44)</f>
        <v>13619.2</v>
      </c>
      <c r="AK45" s="46"/>
      <c r="AL45" s="47"/>
      <c r="AM45" s="14">
        <f>AM24+AM25+AM30+AM31+AM32+AM33+AM35+AM37+AM38+AM39+AM40+AM41+AM42+AM43</f>
        <v>153</v>
      </c>
      <c r="AN45" s="42">
        <f>SUM(AN19:AP44)</f>
        <v>7863</v>
      </c>
      <c r="AO45" s="43"/>
      <c r="AP45" s="44"/>
      <c r="AQ45" s="42">
        <f>AQ22+AQ29+AQ34+AQ44</f>
        <v>192065.2</v>
      </c>
      <c r="AR45" s="43"/>
      <c r="AS45" s="44"/>
      <c r="AT45" s="48"/>
      <c r="AU45" s="48"/>
      <c r="AV45" s="48"/>
      <c r="AW45" s="48"/>
      <c r="AX45" s="23"/>
    </row>
    <row r="46" spans="1:50" ht="10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W46" s="32"/>
      <c r="X46" s="32"/>
      <c r="Y46" s="32"/>
      <c r="Z46" s="32"/>
      <c r="AA46" s="32"/>
      <c r="AB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1"/>
      <c r="AU46" s="31"/>
      <c r="AV46" s="31"/>
      <c r="AW46" s="31"/>
      <c r="AX46" s="31"/>
    </row>
    <row r="47" spans="1:50" ht="10.5" customHeight="1">
      <c r="A47" s="29" t="s">
        <v>29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4"/>
      <c r="W47" s="30" t="s">
        <v>36</v>
      </c>
      <c r="X47" s="30"/>
      <c r="Y47" s="30"/>
      <c r="Z47" s="30"/>
      <c r="AA47" s="30"/>
      <c r="AB47" s="30"/>
      <c r="AC47" s="4"/>
      <c r="AD47" s="30" t="s">
        <v>16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1"/>
      <c r="AU47" s="31"/>
      <c r="AV47" s="31"/>
      <c r="AW47" s="31"/>
      <c r="AX47" s="31"/>
    </row>
    <row r="48" ht="4.5" customHeight="1"/>
    <row r="53" ht="12" customHeight="1"/>
  </sheetData>
  <mergeCells count="334">
    <mergeCell ref="A1:AX1"/>
    <mergeCell ref="A2:AX2"/>
    <mergeCell ref="A3:AX3"/>
    <mergeCell ref="A4:AX4"/>
    <mergeCell ref="A5:AS5"/>
    <mergeCell ref="AT5:AX5"/>
    <mergeCell ref="A6:AS6"/>
    <mergeCell ref="AT6:AX6"/>
    <mergeCell ref="A7:AO7"/>
    <mergeCell ref="AP7:AS7"/>
    <mergeCell ref="AT7:AX7"/>
    <mergeCell ref="A8:AO8"/>
    <mergeCell ref="AP8:AX8"/>
    <mergeCell ref="A9:O9"/>
    <mergeCell ref="P9:T9"/>
    <mergeCell ref="U9:AB9"/>
    <mergeCell ref="AC9:AX9"/>
    <mergeCell ref="A10:O10"/>
    <mergeCell ref="P10:T10"/>
    <mergeCell ref="U10:AB10"/>
    <mergeCell ref="AC10:AX10"/>
    <mergeCell ref="R11:AX11"/>
    <mergeCell ref="A12:AE12"/>
    <mergeCell ref="AJ12:AN12"/>
    <mergeCell ref="AQ12:AR12"/>
    <mergeCell ref="AT12:AW12"/>
    <mergeCell ref="A11:D11"/>
    <mergeCell ref="E11:F11"/>
    <mergeCell ref="J11:M11"/>
    <mergeCell ref="P11:Q11"/>
    <mergeCell ref="A13:AX13"/>
    <mergeCell ref="A14:AB14"/>
    <mergeCell ref="AC14:AH14"/>
    <mergeCell ref="AJ14:AP14"/>
    <mergeCell ref="AQ14:AX14"/>
    <mergeCell ref="A15:AX15"/>
    <mergeCell ref="A16:J16"/>
    <mergeCell ref="K16:X17"/>
    <mergeCell ref="Y16:AA17"/>
    <mergeCell ref="AB16:AE17"/>
    <mergeCell ref="AF16:AP16"/>
    <mergeCell ref="AQ16:AS16"/>
    <mergeCell ref="AT16:AX17"/>
    <mergeCell ref="A17:G17"/>
    <mergeCell ref="H17:J17"/>
    <mergeCell ref="AF17:AH17"/>
    <mergeCell ref="AJ17:AL17"/>
    <mergeCell ref="AN17:AP17"/>
    <mergeCell ref="AQ17:AS17"/>
    <mergeCell ref="A18:G18"/>
    <mergeCell ref="H18:J18"/>
    <mergeCell ref="K18:X18"/>
    <mergeCell ref="Y18:AA18"/>
    <mergeCell ref="AB18:AE18"/>
    <mergeCell ref="AF18:AH18"/>
    <mergeCell ref="AJ18:AL18"/>
    <mergeCell ref="AN18:AP18"/>
    <mergeCell ref="AQ18:AS18"/>
    <mergeCell ref="AT18:AX18"/>
    <mergeCell ref="A19:G19"/>
    <mergeCell ref="H19:J19"/>
    <mergeCell ref="K19:X19"/>
    <mergeCell ref="Y19:AA19"/>
    <mergeCell ref="AB19:AE19"/>
    <mergeCell ref="AF19:AH19"/>
    <mergeCell ref="AJ19:AL19"/>
    <mergeCell ref="AN19:AP19"/>
    <mergeCell ref="AQ19:AS19"/>
    <mergeCell ref="AT19:AX19"/>
    <mergeCell ref="A20:G20"/>
    <mergeCell ref="H20:J20"/>
    <mergeCell ref="K20:X20"/>
    <mergeCell ref="Y20:AA20"/>
    <mergeCell ref="AB20:AE20"/>
    <mergeCell ref="AF20:AH20"/>
    <mergeCell ref="AJ20:AL20"/>
    <mergeCell ref="AN20:AP20"/>
    <mergeCell ref="AQ20:AS20"/>
    <mergeCell ref="AT20:AX20"/>
    <mergeCell ref="A21:G21"/>
    <mergeCell ref="H21:J21"/>
    <mergeCell ref="K21:X21"/>
    <mergeCell ref="Y21:AA21"/>
    <mergeCell ref="AB21:AE21"/>
    <mergeCell ref="AF21:AH21"/>
    <mergeCell ref="AJ21:AL21"/>
    <mergeCell ref="AN21:AP21"/>
    <mergeCell ref="AQ21:AS21"/>
    <mergeCell ref="AT21:AX21"/>
    <mergeCell ref="A22:G22"/>
    <mergeCell ref="H22:J22"/>
    <mergeCell ref="K22:X22"/>
    <mergeCell ref="Y22:AA22"/>
    <mergeCell ref="AB22:AE22"/>
    <mergeCell ref="AF22:AH22"/>
    <mergeCell ref="AJ22:AL22"/>
    <mergeCell ref="AN22:AP22"/>
    <mergeCell ref="AQ22:AS22"/>
    <mergeCell ref="AT22:AX22"/>
    <mergeCell ref="A23:G23"/>
    <mergeCell ref="H23:J23"/>
    <mergeCell ref="K23:X23"/>
    <mergeCell ref="Y23:AA23"/>
    <mergeCell ref="AB23:AE23"/>
    <mergeCell ref="AF23:AH23"/>
    <mergeCell ref="AJ23:AL23"/>
    <mergeCell ref="AN23:AP23"/>
    <mergeCell ref="AQ23:AS23"/>
    <mergeCell ref="AT23:AX23"/>
    <mergeCell ref="A24:G24"/>
    <mergeCell ref="H24:J24"/>
    <mergeCell ref="K24:X24"/>
    <mergeCell ref="Y24:AA24"/>
    <mergeCell ref="AB24:AE24"/>
    <mergeCell ref="AF24:AH24"/>
    <mergeCell ref="AJ24:AL24"/>
    <mergeCell ref="AN24:AP24"/>
    <mergeCell ref="AQ24:AS24"/>
    <mergeCell ref="AT24:AX24"/>
    <mergeCell ref="A25:G25"/>
    <mergeCell ref="H25:J25"/>
    <mergeCell ref="K25:X25"/>
    <mergeCell ref="Y25:AA25"/>
    <mergeCell ref="AB25:AE25"/>
    <mergeCell ref="AF25:AH25"/>
    <mergeCell ref="AJ25:AL25"/>
    <mergeCell ref="AN25:AP25"/>
    <mergeCell ref="AQ25:AS25"/>
    <mergeCell ref="AT25:AX25"/>
    <mergeCell ref="A26:G26"/>
    <mergeCell ref="H26:J26"/>
    <mergeCell ref="K26:X26"/>
    <mergeCell ref="Y26:AA26"/>
    <mergeCell ref="AB26:AE26"/>
    <mergeCell ref="AF26:AH26"/>
    <mergeCell ref="AJ26:AL26"/>
    <mergeCell ref="AN26:AP26"/>
    <mergeCell ref="AQ26:AS26"/>
    <mergeCell ref="AT26:AX26"/>
    <mergeCell ref="A27:G27"/>
    <mergeCell ref="H27:J27"/>
    <mergeCell ref="K27:X27"/>
    <mergeCell ref="Y27:AA27"/>
    <mergeCell ref="AB27:AE27"/>
    <mergeCell ref="AF27:AH27"/>
    <mergeCell ref="AJ27:AL27"/>
    <mergeCell ref="AN27:AP27"/>
    <mergeCell ref="AQ27:AS27"/>
    <mergeCell ref="AT27:AX27"/>
    <mergeCell ref="A28:G28"/>
    <mergeCell ref="H28:J28"/>
    <mergeCell ref="K28:X28"/>
    <mergeCell ref="Y28:AA28"/>
    <mergeCell ref="AB28:AE28"/>
    <mergeCell ref="AF28:AH28"/>
    <mergeCell ref="AJ28:AL28"/>
    <mergeCell ref="AN28:AP28"/>
    <mergeCell ref="AQ28:AS28"/>
    <mergeCell ref="AT28:AX28"/>
    <mergeCell ref="A29:G29"/>
    <mergeCell ref="H29:J29"/>
    <mergeCell ref="K29:X29"/>
    <mergeCell ref="Y29:AA29"/>
    <mergeCell ref="AB29:AE29"/>
    <mergeCell ref="AF29:AH29"/>
    <mergeCell ref="AJ29:AL29"/>
    <mergeCell ref="AN29:AP29"/>
    <mergeCell ref="AQ29:AS29"/>
    <mergeCell ref="AT29:AX29"/>
    <mergeCell ref="A30:G30"/>
    <mergeCell ref="H30:J30"/>
    <mergeCell ref="K30:X30"/>
    <mergeCell ref="Y30:AA30"/>
    <mergeCell ref="AB30:AE30"/>
    <mergeCell ref="AF30:AH30"/>
    <mergeCell ref="AJ30:AL30"/>
    <mergeCell ref="AN30:AP30"/>
    <mergeCell ref="AQ30:AS30"/>
    <mergeCell ref="AT30:AX30"/>
    <mergeCell ref="A31:G31"/>
    <mergeCell ref="H31:J31"/>
    <mergeCell ref="K31:X31"/>
    <mergeCell ref="Y31:AA31"/>
    <mergeCell ref="AB31:AE31"/>
    <mergeCell ref="AF31:AH31"/>
    <mergeCell ref="AJ31:AL31"/>
    <mergeCell ref="AN31:AP31"/>
    <mergeCell ref="AQ31:AS31"/>
    <mergeCell ref="AT31:AX31"/>
    <mergeCell ref="A32:G32"/>
    <mergeCell ref="H32:J32"/>
    <mergeCell ref="K32:X32"/>
    <mergeCell ref="Y32:AA32"/>
    <mergeCell ref="AB32:AE32"/>
    <mergeCell ref="AF32:AH32"/>
    <mergeCell ref="AJ32:AL32"/>
    <mergeCell ref="AN32:AP32"/>
    <mergeCell ref="AQ32:AS32"/>
    <mergeCell ref="AT32:AX32"/>
    <mergeCell ref="A33:G33"/>
    <mergeCell ref="H33:J33"/>
    <mergeCell ref="K33:X33"/>
    <mergeCell ref="Y33:AA33"/>
    <mergeCell ref="AB33:AE33"/>
    <mergeCell ref="AF33:AH33"/>
    <mergeCell ref="AJ33:AL33"/>
    <mergeCell ref="AN33:AP33"/>
    <mergeCell ref="AQ33:AS33"/>
    <mergeCell ref="AT33:AX33"/>
    <mergeCell ref="A34:G34"/>
    <mergeCell ref="H34:J34"/>
    <mergeCell ref="K34:X34"/>
    <mergeCell ref="Y34:AA34"/>
    <mergeCell ref="AB34:AE34"/>
    <mergeCell ref="AF34:AH34"/>
    <mergeCell ref="AJ34:AL34"/>
    <mergeCell ref="AN34:AP34"/>
    <mergeCell ref="AQ34:AS34"/>
    <mergeCell ref="AT34:AX34"/>
    <mergeCell ref="A35:G35"/>
    <mergeCell ref="H35:J35"/>
    <mergeCell ref="K35:X35"/>
    <mergeCell ref="Y35:AA35"/>
    <mergeCell ref="AB35:AE35"/>
    <mergeCell ref="AF35:AH35"/>
    <mergeCell ref="AJ35:AL35"/>
    <mergeCell ref="AN35:AP35"/>
    <mergeCell ref="AQ35:AS35"/>
    <mergeCell ref="AT35:AX35"/>
    <mergeCell ref="A36:G36"/>
    <mergeCell ref="H36:J36"/>
    <mergeCell ref="K36:X36"/>
    <mergeCell ref="Y36:AA36"/>
    <mergeCell ref="AB36:AE36"/>
    <mergeCell ref="AF36:AH36"/>
    <mergeCell ref="AJ36:AL36"/>
    <mergeCell ref="AN36:AP36"/>
    <mergeCell ref="AQ36:AS36"/>
    <mergeCell ref="AT36:AX36"/>
    <mergeCell ref="A37:G37"/>
    <mergeCell ref="H37:J37"/>
    <mergeCell ref="K37:X37"/>
    <mergeCell ref="Y37:AA37"/>
    <mergeCell ref="AB37:AE37"/>
    <mergeCell ref="AF37:AH37"/>
    <mergeCell ref="AJ37:AL37"/>
    <mergeCell ref="AN37:AP37"/>
    <mergeCell ref="AQ37:AS37"/>
    <mergeCell ref="AT37:AX37"/>
    <mergeCell ref="A38:G38"/>
    <mergeCell ref="H38:J38"/>
    <mergeCell ref="K38:X38"/>
    <mergeCell ref="Y38:AA38"/>
    <mergeCell ref="AB38:AE38"/>
    <mergeCell ref="AF38:AH38"/>
    <mergeCell ref="AJ38:AL38"/>
    <mergeCell ref="AN38:AP38"/>
    <mergeCell ref="AQ38:AS38"/>
    <mergeCell ref="AT38:AX38"/>
    <mergeCell ref="A39:G39"/>
    <mergeCell ref="H39:J39"/>
    <mergeCell ref="K39:X39"/>
    <mergeCell ref="Y39:AA39"/>
    <mergeCell ref="AB39:AE39"/>
    <mergeCell ref="AF39:AH39"/>
    <mergeCell ref="AJ39:AL39"/>
    <mergeCell ref="AN39:AP39"/>
    <mergeCell ref="AQ39:AS39"/>
    <mergeCell ref="AT39:AX39"/>
    <mergeCell ref="A40:G40"/>
    <mergeCell ref="H40:J40"/>
    <mergeCell ref="K40:X40"/>
    <mergeCell ref="Y40:AA40"/>
    <mergeCell ref="AB40:AE40"/>
    <mergeCell ref="AF40:AH40"/>
    <mergeCell ref="AJ40:AL40"/>
    <mergeCell ref="AN40:AP40"/>
    <mergeCell ref="AQ40:AS40"/>
    <mergeCell ref="AT40:AX40"/>
    <mergeCell ref="A41:G41"/>
    <mergeCell ref="H41:J41"/>
    <mergeCell ref="K41:X41"/>
    <mergeCell ref="Y41:AA41"/>
    <mergeCell ref="AB41:AE41"/>
    <mergeCell ref="AF41:AH41"/>
    <mergeCell ref="AJ41:AL41"/>
    <mergeCell ref="AN41:AP41"/>
    <mergeCell ref="AQ41:AS41"/>
    <mergeCell ref="AT41:AX41"/>
    <mergeCell ref="A42:G42"/>
    <mergeCell ref="H42:J42"/>
    <mergeCell ref="K42:X42"/>
    <mergeCell ref="Y42:AA42"/>
    <mergeCell ref="AB42:AE42"/>
    <mergeCell ref="AF42:AH42"/>
    <mergeCell ref="AJ42:AL42"/>
    <mergeCell ref="AN42:AP42"/>
    <mergeCell ref="AQ42:AS42"/>
    <mergeCell ref="AT42:AX42"/>
    <mergeCell ref="H43:J43"/>
    <mergeCell ref="K43:X43"/>
    <mergeCell ref="Y43:AA43"/>
    <mergeCell ref="AB43:AE43"/>
    <mergeCell ref="AF43:AH43"/>
    <mergeCell ref="AJ43:AL43"/>
    <mergeCell ref="AN43:AP43"/>
    <mergeCell ref="AQ43:AS43"/>
    <mergeCell ref="AT43:AX43"/>
    <mergeCell ref="A44:G44"/>
    <mergeCell ref="H44:J44"/>
    <mergeCell ref="K44:X44"/>
    <mergeCell ref="Y44:AA44"/>
    <mergeCell ref="AB44:AE44"/>
    <mergeCell ref="AF44:AH44"/>
    <mergeCell ref="AJ44:AL44"/>
    <mergeCell ref="AN44:AP44"/>
    <mergeCell ref="AQ44:AS44"/>
    <mergeCell ref="AT44:AX44"/>
    <mergeCell ref="A45:X45"/>
    <mergeCell ref="Y45:AA45"/>
    <mergeCell ref="AB45:AE45"/>
    <mergeCell ref="AF45:AH45"/>
    <mergeCell ref="AJ45:AL45"/>
    <mergeCell ref="AN45:AP45"/>
    <mergeCell ref="AQ45:AS45"/>
    <mergeCell ref="AT45:AX45"/>
    <mergeCell ref="A46:U46"/>
    <mergeCell ref="W46:AB46"/>
    <mergeCell ref="AD46:AS46"/>
    <mergeCell ref="AT46:AX46"/>
    <mergeCell ref="A47:U47"/>
    <mergeCell ref="W47:AB47"/>
    <mergeCell ref="AD47:AS47"/>
    <mergeCell ref="AT47:AX47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X47"/>
  <sheetViews>
    <sheetView workbookViewId="0" topLeftCell="H37">
      <selection activeCell="AF34" sqref="AF34:AH34"/>
    </sheetView>
  </sheetViews>
  <sheetFormatPr defaultColWidth="2.75390625" defaultRowHeight="12.75"/>
  <cols>
    <col min="1" max="5" width="2.75390625" style="1" customWidth="1"/>
    <col min="6" max="6" width="4.625" style="1" customWidth="1"/>
    <col min="7" max="7" width="15.00390625" style="1" customWidth="1"/>
    <col min="8" max="23" width="2.75390625" style="1" customWidth="1"/>
    <col min="24" max="24" width="13.00390625" style="1" customWidth="1"/>
    <col min="25" max="25" width="2.75390625" style="1" customWidth="1"/>
    <col min="26" max="26" width="4.625" style="1" customWidth="1"/>
    <col min="27" max="27" width="4.00390625" style="1" customWidth="1"/>
    <col min="28" max="30" width="2.75390625" style="1" customWidth="1"/>
    <col min="31" max="31" width="4.375" style="1" customWidth="1"/>
    <col min="32" max="33" width="2.75390625" style="1" customWidth="1"/>
    <col min="34" max="34" width="7.375" style="1" customWidth="1"/>
    <col min="35" max="35" width="12.00390625" style="1" customWidth="1"/>
    <col min="36" max="37" width="2.75390625" style="1" customWidth="1"/>
    <col min="38" max="38" width="5.875" style="1" customWidth="1"/>
    <col min="39" max="39" width="12.875" style="1" customWidth="1"/>
    <col min="40" max="40" width="3.125" style="1" customWidth="1"/>
    <col min="41" max="41" width="4.875" style="1" customWidth="1"/>
    <col min="42" max="42" width="7.00390625" style="1" customWidth="1"/>
    <col min="43" max="43" width="2.75390625" style="1" customWidth="1"/>
    <col min="44" max="44" width="5.875" style="1" customWidth="1"/>
    <col min="45" max="45" width="6.625" style="1" customWidth="1"/>
    <col min="46" max="47" width="2.75390625" style="1" customWidth="1"/>
    <col min="48" max="48" width="4.375" style="1" customWidth="1"/>
    <col min="49" max="49" width="8.625" style="1" customWidth="1"/>
    <col min="50" max="50" width="7.625" style="1" customWidth="1"/>
    <col min="51" max="16384" width="2.75390625" style="1" customWidth="1"/>
  </cols>
  <sheetData>
    <row r="1" spans="1:50" ht="12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0" ht="1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0" ht="12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0" ht="3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ht="1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108"/>
      <c r="AT5" s="106" t="s">
        <v>0</v>
      </c>
      <c r="AU5" s="106"/>
      <c r="AV5" s="106"/>
      <c r="AW5" s="106"/>
      <c r="AX5" s="106"/>
    </row>
    <row r="6" spans="1:50" ht="12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7"/>
      <c r="AT6" s="106" t="s">
        <v>18</v>
      </c>
      <c r="AU6" s="106"/>
      <c r="AV6" s="106"/>
      <c r="AW6" s="106"/>
      <c r="AX6" s="106"/>
    </row>
    <row r="7" spans="1:50" ht="14.25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36" t="s">
        <v>2</v>
      </c>
      <c r="AQ7" s="36"/>
      <c r="AR7" s="36"/>
      <c r="AS7" s="37"/>
      <c r="AT7" s="106"/>
      <c r="AU7" s="106"/>
      <c r="AV7" s="106"/>
      <c r="AW7" s="106"/>
      <c r="AX7" s="106"/>
    </row>
    <row r="8" spans="1:50" ht="12">
      <c r="A8" s="107" t="s">
        <v>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2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103" t="s">
        <v>4</v>
      </c>
      <c r="Q9" s="103"/>
      <c r="R9" s="103"/>
      <c r="S9" s="103"/>
      <c r="T9" s="103"/>
      <c r="U9" s="103" t="s">
        <v>30</v>
      </c>
      <c r="V9" s="103"/>
      <c r="W9" s="103"/>
      <c r="X9" s="103"/>
      <c r="Y9" s="103"/>
      <c r="Z9" s="103"/>
      <c r="AA9" s="103"/>
      <c r="AB9" s="103"/>
      <c r="AC9" s="104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1:50" ht="14.25">
      <c r="A10" s="101" t="s">
        <v>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 t="s">
        <v>82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 ht="12.75" customHeight="1">
      <c r="A11" s="36" t="s">
        <v>31</v>
      </c>
      <c r="B11" s="36"/>
      <c r="C11" s="36"/>
      <c r="D11" s="36"/>
      <c r="E11" s="32"/>
      <c r="F11" s="32"/>
      <c r="G11" s="4" t="s">
        <v>38</v>
      </c>
      <c r="H11" s="5" t="s">
        <v>68</v>
      </c>
      <c r="I11" s="1" t="s">
        <v>19</v>
      </c>
      <c r="J11" s="32" t="s">
        <v>71</v>
      </c>
      <c r="K11" s="32"/>
      <c r="L11" s="32"/>
      <c r="M11" s="32"/>
      <c r="N11" s="4" t="s">
        <v>20</v>
      </c>
      <c r="O11" s="3" t="s">
        <v>73</v>
      </c>
      <c r="P11" s="31" t="s">
        <v>32</v>
      </c>
      <c r="Q11" s="31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</row>
    <row r="12" spans="1:50" ht="12.75" customHeight="1">
      <c r="A12" s="36" t="s">
        <v>37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" t="s">
        <v>19</v>
      </c>
      <c r="AG12" s="5"/>
      <c r="AH12" s="1" t="s">
        <v>19</v>
      </c>
      <c r="AJ12" s="32"/>
      <c r="AK12" s="32"/>
      <c r="AL12" s="32"/>
      <c r="AM12" s="32"/>
      <c r="AN12" s="32"/>
      <c r="AO12" s="4" t="s">
        <v>20</v>
      </c>
      <c r="AP12" s="3"/>
      <c r="AQ12" s="31" t="s">
        <v>21</v>
      </c>
      <c r="AR12" s="31"/>
      <c r="AS12" s="4" t="s">
        <v>22</v>
      </c>
      <c r="AT12" s="32"/>
      <c r="AU12" s="32"/>
      <c r="AV12" s="32"/>
      <c r="AW12" s="32"/>
      <c r="AX12" s="4"/>
    </row>
    <row r="13" spans="1:5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24</v>
      </c>
      <c r="AD14" s="31"/>
      <c r="AE14" s="31"/>
      <c r="AF14" s="31"/>
      <c r="AG14" s="31"/>
      <c r="AH14" s="31"/>
      <c r="AJ14" s="98">
        <f>Y45</f>
        <v>59.900000000000006</v>
      </c>
      <c r="AK14" s="98"/>
      <c r="AL14" s="98"/>
      <c r="AM14" s="98"/>
      <c r="AN14" s="98"/>
      <c r="AO14" s="98"/>
      <c r="AP14" s="98"/>
      <c r="AQ14" s="99" t="s">
        <v>25</v>
      </c>
      <c r="AR14" s="99"/>
      <c r="AS14" s="99"/>
      <c r="AT14" s="99"/>
      <c r="AU14" s="99"/>
      <c r="AV14" s="99"/>
      <c r="AW14" s="99"/>
      <c r="AX14" s="99"/>
    </row>
    <row r="15" spans="1:50" ht="7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ht="46.5" customHeight="1">
      <c r="A16" s="81" t="s">
        <v>15</v>
      </c>
      <c r="B16" s="81"/>
      <c r="C16" s="81"/>
      <c r="D16" s="81"/>
      <c r="E16" s="81"/>
      <c r="F16" s="81"/>
      <c r="G16" s="81"/>
      <c r="H16" s="81"/>
      <c r="I16" s="81"/>
      <c r="J16" s="81"/>
      <c r="K16" s="81" t="s">
        <v>42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 t="s">
        <v>41</v>
      </c>
      <c r="Z16" s="81"/>
      <c r="AA16" s="81"/>
      <c r="AB16" s="92" t="s">
        <v>33</v>
      </c>
      <c r="AC16" s="93"/>
      <c r="AD16" s="93"/>
      <c r="AE16" s="94"/>
      <c r="AF16" s="81" t="s">
        <v>34</v>
      </c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78" t="s">
        <v>43</v>
      </c>
      <c r="AR16" s="79"/>
      <c r="AS16" s="80"/>
      <c r="AT16" s="81" t="s">
        <v>28</v>
      </c>
      <c r="AU16" s="81"/>
      <c r="AV16" s="81"/>
      <c r="AW16" s="81"/>
      <c r="AX16" s="81"/>
    </row>
    <row r="17" spans="1:50" ht="21.75" customHeight="1">
      <c r="A17" s="81" t="s">
        <v>26</v>
      </c>
      <c r="B17" s="81"/>
      <c r="C17" s="81"/>
      <c r="D17" s="81"/>
      <c r="E17" s="81"/>
      <c r="F17" s="81"/>
      <c r="G17" s="81"/>
      <c r="H17" s="81" t="s">
        <v>27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95"/>
      <c r="AC17" s="96"/>
      <c r="AD17" s="96"/>
      <c r="AE17" s="97"/>
      <c r="AF17" s="86" t="s">
        <v>74</v>
      </c>
      <c r="AG17" s="87"/>
      <c r="AH17" s="88"/>
      <c r="AI17" s="7" t="s">
        <v>65</v>
      </c>
      <c r="AJ17" s="89" t="s">
        <v>75</v>
      </c>
      <c r="AK17" s="90"/>
      <c r="AL17" s="91"/>
      <c r="AM17" s="8" t="s">
        <v>81</v>
      </c>
      <c r="AN17" s="89" t="s">
        <v>66</v>
      </c>
      <c r="AO17" s="90"/>
      <c r="AP17" s="91"/>
      <c r="AQ17" s="78"/>
      <c r="AR17" s="79"/>
      <c r="AS17" s="80"/>
      <c r="AT17" s="81"/>
      <c r="AU17" s="81"/>
      <c r="AV17" s="81"/>
      <c r="AW17" s="81"/>
      <c r="AX17" s="81"/>
    </row>
    <row r="18" spans="1:50" ht="10.5" customHeight="1">
      <c r="A18" s="81" t="s">
        <v>5</v>
      </c>
      <c r="B18" s="81"/>
      <c r="C18" s="81"/>
      <c r="D18" s="81"/>
      <c r="E18" s="81"/>
      <c r="F18" s="81"/>
      <c r="G18" s="81"/>
      <c r="H18" s="81" t="s">
        <v>6</v>
      </c>
      <c r="I18" s="81"/>
      <c r="J18" s="81"/>
      <c r="K18" s="81" t="s">
        <v>7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 t="s">
        <v>8</v>
      </c>
      <c r="Z18" s="81"/>
      <c r="AA18" s="81"/>
      <c r="AB18" s="78" t="s">
        <v>9</v>
      </c>
      <c r="AC18" s="79"/>
      <c r="AD18" s="79"/>
      <c r="AE18" s="80"/>
      <c r="AF18" s="78" t="s">
        <v>10</v>
      </c>
      <c r="AG18" s="79"/>
      <c r="AH18" s="80"/>
      <c r="AI18" s="6" t="s">
        <v>11</v>
      </c>
      <c r="AJ18" s="78" t="s">
        <v>12</v>
      </c>
      <c r="AK18" s="79"/>
      <c r="AL18" s="80"/>
      <c r="AM18" s="6"/>
      <c r="AN18" s="78" t="s">
        <v>13</v>
      </c>
      <c r="AO18" s="79"/>
      <c r="AP18" s="80"/>
      <c r="AQ18" s="78" t="s">
        <v>14</v>
      </c>
      <c r="AR18" s="79"/>
      <c r="AS18" s="80"/>
      <c r="AT18" s="81" t="s">
        <v>64</v>
      </c>
      <c r="AU18" s="81"/>
      <c r="AV18" s="81"/>
      <c r="AW18" s="81"/>
      <c r="AX18" s="81"/>
    </row>
    <row r="19" spans="1:50" ht="19.5" customHeight="1">
      <c r="A19" s="82" t="s">
        <v>44</v>
      </c>
      <c r="B19" s="82"/>
      <c r="C19" s="82"/>
      <c r="D19" s="82"/>
      <c r="E19" s="82"/>
      <c r="F19" s="82"/>
      <c r="G19" s="82"/>
      <c r="H19" s="71"/>
      <c r="I19" s="71"/>
      <c r="J19" s="71"/>
      <c r="K19" s="73" t="s">
        <v>45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50">
        <v>1</v>
      </c>
      <c r="Z19" s="50"/>
      <c r="AA19" s="50"/>
      <c r="AB19" s="20">
        <v>20740</v>
      </c>
      <c r="AC19" s="21"/>
      <c r="AD19" s="21"/>
      <c r="AE19" s="22"/>
      <c r="AF19" s="20">
        <v>1037</v>
      </c>
      <c r="AG19" s="21"/>
      <c r="AH19" s="22"/>
      <c r="AI19" s="12">
        <v>4148</v>
      </c>
      <c r="AJ19" s="20">
        <v>3000</v>
      </c>
      <c r="AK19" s="21"/>
      <c r="AL19" s="22"/>
      <c r="AM19" s="13"/>
      <c r="AN19" s="83"/>
      <c r="AO19" s="84"/>
      <c r="AP19" s="85"/>
      <c r="AQ19" s="20">
        <f>Y19*AB19+AF19+AI19+AJ19+AN19</f>
        <v>28925</v>
      </c>
      <c r="AR19" s="21"/>
      <c r="AS19" s="22"/>
      <c r="AT19" s="69"/>
      <c r="AU19" s="69"/>
      <c r="AV19" s="69"/>
      <c r="AW19" s="69"/>
      <c r="AX19" s="69"/>
    </row>
    <row r="20" spans="1:50" ht="19.5" customHeight="1">
      <c r="A20" s="70"/>
      <c r="B20" s="70"/>
      <c r="C20" s="70"/>
      <c r="D20" s="70"/>
      <c r="E20" s="70"/>
      <c r="F20" s="70"/>
      <c r="G20" s="70"/>
      <c r="H20" s="71"/>
      <c r="I20" s="71"/>
      <c r="J20" s="71"/>
      <c r="K20" s="73" t="s">
        <v>58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50">
        <v>1</v>
      </c>
      <c r="Z20" s="50"/>
      <c r="AA20" s="50"/>
      <c r="AB20" s="20">
        <v>9650.4</v>
      </c>
      <c r="AC20" s="21"/>
      <c r="AD20" s="21"/>
      <c r="AE20" s="22"/>
      <c r="AF20" s="20"/>
      <c r="AG20" s="21"/>
      <c r="AH20" s="22"/>
      <c r="AI20" s="12">
        <v>1930</v>
      </c>
      <c r="AJ20" s="20">
        <v>5309.6</v>
      </c>
      <c r="AK20" s="21"/>
      <c r="AL20" s="22"/>
      <c r="AM20" s="13"/>
      <c r="AN20" s="20"/>
      <c r="AO20" s="21"/>
      <c r="AP20" s="22"/>
      <c r="AQ20" s="20">
        <f>Y20*AB20+AF20+AI20+AJ20+AN20</f>
        <v>16890</v>
      </c>
      <c r="AR20" s="21"/>
      <c r="AS20" s="22"/>
      <c r="AT20" s="69"/>
      <c r="AU20" s="69"/>
      <c r="AV20" s="69"/>
      <c r="AW20" s="69"/>
      <c r="AX20" s="69"/>
    </row>
    <row r="21" spans="1:50" ht="19.5" customHeight="1">
      <c r="A21" s="70"/>
      <c r="B21" s="70"/>
      <c r="C21" s="70"/>
      <c r="D21" s="70"/>
      <c r="E21" s="70"/>
      <c r="F21" s="70"/>
      <c r="G21" s="70"/>
      <c r="H21" s="71"/>
      <c r="I21" s="71"/>
      <c r="J21" s="71"/>
      <c r="K21" s="73" t="s">
        <v>59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50">
        <v>1</v>
      </c>
      <c r="Z21" s="50"/>
      <c r="AA21" s="50"/>
      <c r="AB21" s="20">
        <v>9650.4</v>
      </c>
      <c r="AC21" s="21"/>
      <c r="AD21" s="21"/>
      <c r="AE21" s="22"/>
      <c r="AF21" s="20"/>
      <c r="AG21" s="21"/>
      <c r="AH21" s="22"/>
      <c r="AI21" s="12">
        <v>1930</v>
      </c>
      <c r="AJ21" s="20">
        <v>5309.6</v>
      </c>
      <c r="AK21" s="21"/>
      <c r="AL21" s="22"/>
      <c r="AM21" s="13"/>
      <c r="AN21" s="20"/>
      <c r="AO21" s="21"/>
      <c r="AP21" s="22"/>
      <c r="AQ21" s="20">
        <f>Y21*AB21+AF21+AI21+AJ21+AN21</f>
        <v>16890</v>
      </c>
      <c r="AR21" s="21"/>
      <c r="AS21" s="22"/>
      <c r="AT21" s="69"/>
      <c r="AU21" s="69"/>
      <c r="AV21" s="69"/>
      <c r="AW21" s="69"/>
      <c r="AX21" s="69"/>
    </row>
    <row r="22" spans="1:50" ht="19.5" customHeight="1">
      <c r="A22" s="70"/>
      <c r="B22" s="70"/>
      <c r="C22" s="70"/>
      <c r="D22" s="70"/>
      <c r="E22" s="70"/>
      <c r="F22" s="70"/>
      <c r="G22" s="70"/>
      <c r="H22" s="71"/>
      <c r="I22" s="71"/>
      <c r="J22" s="71"/>
      <c r="K22" s="27" t="s">
        <v>60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9"/>
      <c r="Y22" s="38">
        <f>SUM(Y19:Y21)</f>
        <v>3</v>
      </c>
      <c r="Z22" s="38"/>
      <c r="AA22" s="38"/>
      <c r="AB22" s="42"/>
      <c r="AC22" s="43"/>
      <c r="AD22" s="43"/>
      <c r="AE22" s="44"/>
      <c r="AF22" s="42"/>
      <c r="AG22" s="43"/>
      <c r="AH22" s="44"/>
      <c r="AI22" s="14"/>
      <c r="AJ22" s="75"/>
      <c r="AK22" s="76"/>
      <c r="AL22" s="77"/>
      <c r="AM22" s="15"/>
      <c r="AN22" s="42"/>
      <c r="AO22" s="43"/>
      <c r="AP22" s="44"/>
      <c r="AQ22" s="42">
        <f>AQ19+AQ20+AQ21</f>
        <v>62705</v>
      </c>
      <c r="AR22" s="43"/>
      <c r="AS22" s="44"/>
      <c r="AT22" s="74"/>
      <c r="AU22" s="74"/>
      <c r="AV22" s="74"/>
      <c r="AW22" s="74"/>
      <c r="AX22" s="74"/>
    </row>
    <row r="23" spans="1:50" ht="19.5" customHeight="1">
      <c r="A23" s="70" t="s">
        <v>46</v>
      </c>
      <c r="B23" s="70"/>
      <c r="C23" s="70"/>
      <c r="D23" s="70"/>
      <c r="E23" s="70"/>
      <c r="F23" s="70"/>
      <c r="G23" s="70"/>
      <c r="H23" s="71"/>
      <c r="I23" s="71"/>
      <c r="J23" s="71"/>
      <c r="K23" s="73" t="s">
        <v>70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50">
        <v>34.5</v>
      </c>
      <c r="Z23" s="50"/>
      <c r="AA23" s="50"/>
      <c r="AB23" s="20">
        <v>8244</v>
      </c>
      <c r="AC23" s="21"/>
      <c r="AD23" s="21"/>
      <c r="AE23" s="22"/>
      <c r="AF23" s="20"/>
      <c r="AG23" s="21"/>
      <c r="AH23" s="22"/>
      <c r="AI23" s="12"/>
      <c r="AJ23" s="20"/>
      <c r="AK23" s="21"/>
      <c r="AL23" s="22"/>
      <c r="AM23" s="12"/>
      <c r="AN23" s="20"/>
      <c r="AO23" s="21"/>
      <c r="AP23" s="22"/>
      <c r="AQ23" s="20"/>
      <c r="AR23" s="21"/>
      <c r="AS23" s="22"/>
      <c r="AT23" s="69"/>
      <c r="AU23" s="69"/>
      <c r="AV23" s="69"/>
      <c r="AW23" s="69"/>
      <c r="AX23" s="69"/>
    </row>
    <row r="24" spans="1:50" ht="19.5" customHeight="1">
      <c r="A24" s="70"/>
      <c r="B24" s="70"/>
      <c r="C24" s="70"/>
      <c r="D24" s="70"/>
      <c r="E24" s="70"/>
      <c r="F24" s="70"/>
      <c r="G24" s="70"/>
      <c r="H24" s="71"/>
      <c r="I24" s="71"/>
      <c r="J24" s="71"/>
      <c r="K24" s="73" t="s">
        <v>72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50">
        <v>1</v>
      </c>
      <c r="Z24" s="50"/>
      <c r="AA24" s="50"/>
      <c r="AB24" s="20">
        <v>7010</v>
      </c>
      <c r="AC24" s="21"/>
      <c r="AD24" s="21"/>
      <c r="AE24" s="22"/>
      <c r="AF24" s="20"/>
      <c r="AG24" s="21"/>
      <c r="AH24" s="22"/>
      <c r="AI24" s="12"/>
      <c r="AJ24" s="20"/>
      <c r="AK24" s="21"/>
      <c r="AL24" s="22"/>
      <c r="AM24" s="12"/>
      <c r="AN24" s="20"/>
      <c r="AO24" s="21"/>
      <c r="AP24" s="22"/>
      <c r="AQ24" s="20">
        <f>Y24*AB24+AF24+AI24+AJ24+AN24+AM24</f>
        <v>7010</v>
      </c>
      <c r="AR24" s="21"/>
      <c r="AS24" s="22"/>
      <c r="AT24" s="69"/>
      <c r="AU24" s="69"/>
      <c r="AV24" s="69"/>
      <c r="AW24" s="69"/>
      <c r="AX24" s="69"/>
    </row>
    <row r="25" spans="1:50" ht="19.5" customHeight="1">
      <c r="A25" s="70"/>
      <c r="B25" s="70"/>
      <c r="C25" s="70"/>
      <c r="D25" s="70"/>
      <c r="E25" s="70"/>
      <c r="F25" s="70"/>
      <c r="G25" s="70"/>
      <c r="H25" s="71"/>
      <c r="I25" s="71"/>
      <c r="J25" s="71"/>
      <c r="K25" s="73" t="s">
        <v>69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50">
        <v>1</v>
      </c>
      <c r="Z25" s="50"/>
      <c r="AA25" s="50"/>
      <c r="AB25" s="20">
        <v>7692</v>
      </c>
      <c r="AC25" s="21"/>
      <c r="AD25" s="21"/>
      <c r="AE25" s="22"/>
      <c r="AF25" s="20"/>
      <c r="AG25" s="21"/>
      <c r="AH25" s="22"/>
      <c r="AI25" s="12"/>
      <c r="AJ25" s="20"/>
      <c r="AK25" s="21"/>
      <c r="AL25" s="22"/>
      <c r="AM25" s="12">
        <v>153</v>
      </c>
      <c r="AN25" s="51"/>
      <c r="AO25" s="52"/>
      <c r="AP25" s="53"/>
      <c r="AQ25" s="20">
        <f>Y25*AB25+AF25+AI25+AJ25+AN25+AM25</f>
        <v>7845</v>
      </c>
      <c r="AR25" s="21"/>
      <c r="AS25" s="22"/>
      <c r="AT25" s="69"/>
      <c r="AU25" s="69"/>
      <c r="AV25" s="69"/>
      <c r="AW25" s="69"/>
      <c r="AX25" s="69"/>
    </row>
    <row r="26" spans="1:50" ht="19.5" customHeight="1">
      <c r="A26" s="70"/>
      <c r="B26" s="70"/>
      <c r="C26" s="70"/>
      <c r="D26" s="70"/>
      <c r="E26" s="70"/>
      <c r="F26" s="70"/>
      <c r="G26" s="70"/>
      <c r="H26" s="71"/>
      <c r="I26" s="71"/>
      <c r="J26" s="71"/>
      <c r="K26" s="73" t="s">
        <v>47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50">
        <v>1</v>
      </c>
      <c r="Z26" s="50"/>
      <c r="AA26" s="50"/>
      <c r="AB26" s="20">
        <v>7010</v>
      </c>
      <c r="AC26" s="21"/>
      <c r="AD26" s="21"/>
      <c r="AE26" s="22"/>
      <c r="AF26" s="20"/>
      <c r="AG26" s="21"/>
      <c r="AH26" s="22"/>
      <c r="AI26" s="12"/>
      <c r="AJ26" s="20"/>
      <c r="AK26" s="21"/>
      <c r="AL26" s="22"/>
      <c r="AM26" s="12"/>
      <c r="AN26" s="51"/>
      <c r="AO26" s="52"/>
      <c r="AP26" s="53"/>
      <c r="AQ26" s="20">
        <f>AB26*Y26</f>
        <v>7010</v>
      </c>
      <c r="AR26" s="21"/>
      <c r="AS26" s="22"/>
      <c r="AT26" s="69"/>
      <c r="AU26" s="69"/>
      <c r="AV26" s="69"/>
      <c r="AW26" s="69"/>
      <c r="AX26" s="69"/>
    </row>
    <row r="27" spans="1:50" ht="19.5" customHeight="1">
      <c r="A27" s="70"/>
      <c r="B27" s="70"/>
      <c r="C27" s="70"/>
      <c r="D27" s="70"/>
      <c r="E27" s="70"/>
      <c r="F27" s="70"/>
      <c r="G27" s="70"/>
      <c r="H27" s="71"/>
      <c r="I27" s="71"/>
      <c r="J27" s="71"/>
      <c r="K27" s="73" t="s">
        <v>76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50">
        <v>0.1</v>
      </c>
      <c r="Z27" s="50"/>
      <c r="AA27" s="50"/>
      <c r="AB27" s="20">
        <v>7692</v>
      </c>
      <c r="AC27" s="21"/>
      <c r="AD27" s="21"/>
      <c r="AE27" s="22"/>
      <c r="AF27" s="20"/>
      <c r="AG27" s="21"/>
      <c r="AH27" s="22"/>
      <c r="AI27" s="12"/>
      <c r="AJ27" s="20"/>
      <c r="AK27" s="21"/>
      <c r="AL27" s="22"/>
      <c r="AM27" s="12"/>
      <c r="AN27" s="51"/>
      <c r="AO27" s="52"/>
      <c r="AP27" s="53"/>
      <c r="AQ27" s="20">
        <f>AB27*Y27</f>
        <v>769.2</v>
      </c>
      <c r="AR27" s="21"/>
      <c r="AS27" s="22"/>
      <c r="AT27" s="69"/>
      <c r="AU27" s="69"/>
      <c r="AV27" s="69"/>
      <c r="AW27" s="69"/>
      <c r="AX27" s="69"/>
    </row>
    <row r="28" spans="1:50" ht="19.5" customHeight="1">
      <c r="A28" s="70"/>
      <c r="B28" s="70"/>
      <c r="C28" s="70"/>
      <c r="D28" s="70"/>
      <c r="E28" s="70"/>
      <c r="F28" s="70"/>
      <c r="G28" s="70"/>
      <c r="H28" s="71"/>
      <c r="I28" s="71"/>
      <c r="J28" s="71"/>
      <c r="K28" s="73" t="s">
        <v>77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50">
        <v>0.1</v>
      </c>
      <c r="Z28" s="50"/>
      <c r="AA28" s="50"/>
      <c r="AB28" s="20">
        <v>8224</v>
      </c>
      <c r="AC28" s="21"/>
      <c r="AD28" s="21"/>
      <c r="AE28" s="22"/>
      <c r="AF28" s="20"/>
      <c r="AG28" s="21"/>
      <c r="AH28" s="22"/>
      <c r="AI28" s="12"/>
      <c r="AJ28" s="20"/>
      <c r="AK28" s="21"/>
      <c r="AL28" s="22"/>
      <c r="AM28" s="12"/>
      <c r="AN28" s="51"/>
      <c r="AO28" s="52"/>
      <c r="AP28" s="53"/>
      <c r="AQ28" s="20">
        <f>AB28*Y28</f>
        <v>822.4000000000001</v>
      </c>
      <c r="AR28" s="21"/>
      <c r="AS28" s="22"/>
      <c r="AT28" s="69"/>
      <c r="AU28" s="69"/>
      <c r="AV28" s="69"/>
      <c r="AW28" s="69"/>
      <c r="AX28" s="69"/>
    </row>
    <row r="29" spans="1:50" ht="19.5" customHeight="1">
      <c r="A29" s="70"/>
      <c r="B29" s="70"/>
      <c r="C29" s="70"/>
      <c r="D29" s="70"/>
      <c r="E29" s="70"/>
      <c r="F29" s="70"/>
      <c r="G29" s="70"/>
      <c r="H29" s="71"/>
      <c r="I29" s="71"/>
      <c r="J29" s="71"/>
      <c r="K29" s="72" t="s">
        <v>60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38">
        <f>SUM(Y23:Y28)</f>
        <v>37.7</v>
      </c>
      <c r="Z29" s="38"/>
      <c r="AA29" s="38"/>
      <c r="AB29" s="42"/>
      <c r="AC29" s="43"/>
      <c r="AD29" s="43"/>
      <c r="AE29" s="44"/>
      <c r="AF29" s="42"/>
      <c r="AG29" s="43"/>
      <c r="AH29" s="44"/>
      <c r="AI29" s="14"/>
      <c r="AJ29" s="42"/>
      <c r="AK29" s="43"/>
      <c r="AL29" s="44"/>
      <c r="AM29" s="14"/>
      <c r="AN29" s="63"/>
      <c r="AO29" s="64"/>
      <c r="AP29" s="65"/>
      <c r="AQ29" s="42">
        <f>AQ24+AQ25</f>
        <v>14855</v>
      </c>
      <c r="AR29" s="43"/>
      <c r="AS29" s="44"/>
      <c r="AT29" s="66"/>
      <c r="AU29" s="67"/>
      <c r="AV29" s="67"/>
      <c r="AW29" s="67"/>
      <c r="AX29" s="68"/>
    </row>
    <row r="30" spans="1:50" ht="19.5" customHeight="1">
      <c r="A30" s="57" t="s">
        <v>48</v>
      </c>
      <c r="B30" s="58"/>
      <c r="C30" s="58"/>
      <c r="D30" s="58"/>
      <c r="E30" s="58"/>
      <c r="F30" s="58"/>
      <c r="G30" s="59"/>
      <c r="H30" s="24"/>
      <c r="I30" s="25"/>
      <c r="J30" s="26"/>
      <c r="K30" s="16" t="s">
        <v>49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54">
        <v>1</v>
      </c>
      <c r="Z30" s="55"/>
      <c r="AA30" s="56"/>
      <c r="AB30" s="20">
        <v>5830</v>
      </c>
      <c r="AC30" s="21"/>
      <c r="AD30" s="21"/>
      <c r="AE30" s="22"/>
      <c r="AF30" s="42"/>
      <c r="AG30" s="43"/>
      <c r="AH30" s="44"/>
      <c r="AI30" s="12"/>
      <c r="AJ30" s="20"/>
      <c r="AK30" s="21"/>
      <c r="AL30" s="22"/>
      <c r="AM30" s="12"/>
      <c r="AN30" s="51">
        <v>500</v>
      </c>
      <c r="AO30" s="52"/>
      <c r="AP30" s="53"/>
      <c r="AQ30" s="20">
        <f>Y30*AB30+AF30+AI30+AJ30+AN30+AM30</f>
        <v>6330</v>
      </c>
      <c r="AR30" s="21"/>
      <c r="AS30" s="22"/>
      <c r="AT30" s="66"/>
      <c r="AU30" s="67"/>
      <c r="AV30" s="67"/>
      <c r="AW30" s="67"/>
      <c r="AX30" s="68"/>
    </row>
    <row r="31" spans="1:50" ht="19.5" customHeight="1">
      <c r="A31" s="57"/>
      <c r="B31" s="58"/>
      <c r="C31" s="58"/>
      <c r="D31" s="58"/>
      <c r="E31" s="58"/>
      <c r="F31" s="58"/>
      <c r="G31" s="59"/>
      <c r="H31" s="24"/>
      <c r="I31" s="25"/>
      <c r="J31" s="26"/>
      <c r="K31" s="16" t="s">
        <v>50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8"/>
      <c r="Y31" s="54">
        <v>1</v>
      </c>
      <c r="Z31" s="55"/>
      <c r="AA31" s="56"/>
      <c r="AB31" s="20">
        <v>5430</v>
      </c>
      <c r="AC31" s="21"/>
      <c r="AD31" s="21"/>
      <c r="AE31" s="22"/>
      <c r="AF31" s="42"/>
      <c r="AG31" s="43"/>
      <c r="AH31" s="44"/>
      <c r="AI31" s="12"/>
      <c r="AJ31" s="20"/>
      <c r="AK31" s="21"/>
      <c r="AL31" s="22"/>
      <c r="AM31" s="12"/>
      <c r="AN31" s="51">
        <v>1100</v>
      </c>
      <c r="AO31" s="52"/>
      <c r="AP31" s="53"/>
      <c r="AQ31" s="20">
        <f>Y31*AB31+AF31+AI31+AJ31+AN31+AM31</f>
        <v>6530</v>
      </c>
      <c r="AR31" s="21"/>
      <c r="AS31" s="22"/>
      <c r="AT31" s="66"/>
      <c r="AU31" s="67"/>
      <c r="AV31" s="67"/>
      <c r="AW31" s="67"/>
      <c r="AX31" s="68"/>
    </row>
    <row r="32" spans="1:50" ht="19.5" customHeight="1">
      <c r="A32" s="57"/>
      <c r="B32" s="58"/>
      <c r="C32" s="58"/>
      <c r="D32" s="58"/>
      <c r="E32" s="58"/>
      <c r="F32" s="58"/>
      <c r="G32" s="59"/>
      <c r="H32" s="24"/>
      <c r="I32" s="25"/>
      <c r="J32" s="26"/>
      <c r="K32" s="16" t="s">
        <v>61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8"/>
      <c r="Y32" s="54">
        <v>1</v>
      </c>
      <c r="Z32" s="55"/>
      <c r="AA32" s="56"/>
      <c r="AB32" s="20">
        <v>5320</v>
      </c>
      <c r="AC32" s="21"/>
      <c r="AD32" s="21"/>
      <c r="AE32" s="22"/>
      <c r="AF32" s="20"/>
      <c r="AG32" s="21"/>
      <c r="AH32" s="22"/>
      <c r="AI32" s="12"/>
      <c r="AJ32" s="20"/>
      <c r="AK32" s="21"/>
      <c r="AL32" s="22"/>
      <c r="AM32" s="12"/>
      <c r="AN32" s="51">
        <v>1000</v>
      </c>
      <c r="AO32" s="52"/>
      <c r="AP32" s="53"/>
      <c r="AQ32" s="20">
        <f>Y32*AB32+AF32+AI32+AJ32+AN32+AM32</f>
        <v>6320</v>
      </c>
      <c r="AR32" s="21"/>
      <c r="AS32" s="22"/>
      <c r="AT32" s="33"/>
      <c r="AU32" s="34"/>
      <c r="AV32" s="34"/>
      <c r="AW32" s="34"/>
      <c r="AX32" s="35"/>
    </row>
    <row r="33" spans="1:50" ht="19.5" customHeight="1">
      <c r="A33" s="57"/>
      <c r="B33" s="58"/>
      <c r="C33" s="58"/>
      <c r="D33" s="58"/>
      <c r="E33" s="58"/>
      <c r="F33" s="58"/>
      <c r="G33" s="59"/>
      <c r="H33" s="24"/>
      <c r="I33" s="25"/>
      <c r="J33" s="26"/>
      <c r="K33" s="16" t="s">
        <v>78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8"/>
      <c r="Y33" s="54">
        <v>1</v>
      </c>
      <c r="Z33" s="55"/>
      <c r="AA33" s="56"/>
      <c r="AB33" s="20">
        <v>5370</v>
      </c>
      <c r="AC33" s="21"/>
      <c r="AD33" s="21"/>
      <c r="AE33" s="22"/>
      <c r="AF33" s="20"/>
      <c r="AG33" s="21"/>
      <c r="AH33" s="22"/>
      <c r="AI33" s="12"/>
      <c r="AJ33" s="20"/>
      <c r="AK33" s="21"/>
      <c r="AL33" s="22"/>
      <c r="AM33" s="12"/>
      <c r="AN33" s="51"/>
      <c r="AO33" s="52"/>
      <c r="AP33" s="53"/>
      <c r="AQ33" s="20">
        <f>Y33*AB33+AF33+AI33+AJ33+AN33+AM33</f>
        <v>5370</v>
      </c>
      <c r="AR33" s="21"/>
      <c r="AS33" s="22"/>
      <c r="AT33" s="33"/>
      <c r="AU33" s="34"/>
      <c r="AV33" s="34"/>
      <c r="AW33" s="34"/>
      <c r="AX33" s="35"/>
    </row>
    <row r="34" spans="1:50" ht="19.5" customHeight="1">
      <c r="A34" s="57"/>
      <c r="B34" s="58"/>
      <c r="C34" s="58"/>
      <c r="D34" s="58"/>
      <c r="E34" s="58"/>
      <c r="F34" s="58"/>
      <c r="G34" s="59"/>
      <c r="H34" s="24"/>
      <c r="I34" s="25"/>
      <c r="J34" s="26"/>
      <c r="K34" s="27" t="s">
        <v>60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9"/>
      <c r="Y34" s="60">
        <f>SUM(Y30:Y33)</f>
        <v>4</v>
      </c>
      <c r="Z34" s="61"/>
      <c r="AA34" s="62"/>
      <c r="AB34" s="42"/>
      <c r="AC34" s="43"/>
      <c r="AD34" s="43"/>
      <c r="AE34" s="44"/>
      <c r="AF34" s="20"/>
      <c r="AG34" s="21"/>
      <c r="AH34" s="22"/>
      <c r="AI34" s="14"/>
      <c r="AJ34" s="42"/>
      <c r="AK34" s="43"/>
      <c r="AL34" s="44"/>
      <c r="AM34" s="14"/>
      <c r="AN34" s="63"/>
      <c r="AO34" s="64"/>
      <c r="AP34" s="65"/>
      <c r="AQ34" s="42">
        <f>AQ30+AQ31+AQ32+AQ33</f>
        <v>24550</v>
      </c>
      <c r="AR34" s="43"/>
      <c r="AS34" s="44"/>
      <c r="AT34" s="33"/>
      <c r="AU34" s="34"/>
      <c r="AV34" s="34"/>
      <c r="AW34" s="34"/>
      <c r="AX34" s="35"/>
    </row>
    <row r="35" spans="1:50" ht="19.5" customHeight="1">
      <c r="A35" s="57" t="s">
        <v>51</v>
      </c>
      <c r="B35" s="58"/>
      <c r="C35" s="58"/>
      <c r="D35" s="58"/>
      <c r="E35" s="58"/>
      <c r="F35" s="58"/>
      <c r="G35" s="59"/>
      <c r="H35" s="24"/>
      <c r="I35" s="25"/>
      <c r="J35" s="26"/>
      <c r="K35" s="16" t="s">
        <v>52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54">
        <v>1</v>
      </c>
      <c r="Z35" s="55"/>
      <c r="AA35" s="56"/>
      <c r="AB35" s="20">
        <v>5260</v>
      </c>
      <c r="AC35" s="21"/>
      <c r="AD35" s="21"/>
      <c r="AE35" s="22"/>
      <c r="AF35" s="20"/>
      <c r="AG35" s="21"/>
      <c r="AH35" s="22"/>
      <c r="AI35" s="12"/>
      <c r="AJ35" s="20"/>
      <c r="AK35" s="21"/>
      <c r="AL35" s="22"/>
      <c r="AM35" s="12"/>
      <c r="AN35" s="51"/>
      <c r="AO35" s="52"/>
      <c r="AP35" s="53"/>
      <c r="AQ35" s="20">
        <f>Y35*AB35+AF35+AI35+AJ35+AN35+AM35</f>
        <v>5260</v>
      </c>
      <c r="AR35" s="21"/>
      <c r="AS35" s="22"/>
      <c r="AT35" s="33"/>
      <c r="AU35" s="34"/>
      <c r="AV35" s="34"/>
      <c r="AW35" s="34"/>
      <c r="AX35" s="35"/>
    </row>
    <row r="36" spans="1:50" ht="19.5" customHeight="1">
      <c r="A36" s="57"/>
      <c r="B36" s="58"/>
      <c r="C36" s="58"/>
      <c r="D36" s="58"/>
      <c r="E36" s="58"/>
      <c r="F36" s="58"/>
      <c r="G36" s="59"/>
      <c r="H36" s="24"/>
      <c r="I36" s="25"/>
      <c r="J36" s="26"/>
      <c r="K36" s="16" t="s">
        <v>79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54">
        <v>1</v>
      </c>
      <c r="Z36" s="55"/>
      <c r="AA36" s="56"/>
      <c r="AB36" s="20">
        <v>5673</v>
      </c>
      <c r="AC36" s="21"/>
      <c r="AD36" s="21"/>
      <c r="AE36" s="22"/>
      <c r="AF36" s="20"/>
      <c r="AG36" s="21"/>
      <c r="AH36" s="22"/>
      <c r="AI36" s="12"/>
      <c r="AJ36" s="20"/>
      <c r="AK36" s="21"/>
      <c r="AL36" s="22"/>
      <c r="AM36" s="12"/>
      <c r="AN36" s="51"/>
      <c r="AO36" s="52"/>
      <c r="AP36" s="53"/>
      <c r="AQ36" s="20">
        <f>Y36*AB36+AF36+AI36+AJ36+AN36+AM36</f>
        <v>5673</v>
      </c>
      <c r="AR36" s="21"/>
      <c r="AS36" s="22"/>
      <c r="AT36" s="33" t="s">
        <v>80</v>
      </c>
      <c r="AU36" s="34"/>
      <c r="AV36" s="34"/>
      <c r="AW36" s="34"/>
      <c r="AX36" s="35"/>
    </row>
    <row r="37" spans="1:50" ht="19.5" customHeight="1">
      <c r="A37" s="57"/>
      <c r="B37" s="58"/>
      <c r="C37" s="58"/>
      <c r="D37" s="58"/>
      <c r="E37" s="58"/>
      <c r="F37" s="58"/>
      <c r="G37" s="59"/>
      <c r="H37" s="24"/>
      <c r="I37" s="25"/>
      <c r="J37" s="26"/>
      <c r="K37" s="16" t="s">
        <v>53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  <c r="Y37" s="54">
        <v>2.5</v>
      </c>
      <c r="Z37" s="55"/>
      <c r="AA37" s="56"/>
      <c r="AB37" s="20">
        <v>5205</v>
      </c>
      <c r="AC37" s="21"/>
      <c r="AD37" s="21"/>
      <c r="AE37" s="22"/>
      <c r="AF37" s="20"/>
      <c r="AG37" s="21"/>
      <c r="AH37" s="22"/>
      <c r="AI37" s="12"/>
      <c r="AJ37" s="20"/>
      <c r="AK37" s="21"/>
      <c r="AL37" s="22"/>
      <c r="AM37" s="12"/>
      <c r="AN37" s="51"/>
      <c r="AO37" s="52"/>
      <c r="AP37" s="53"/>
      <c r="AQ37" s="20">
        <f>(AB37+AM37+AJ37)*Y37</f>
        <v>13012.5</v>
      </c>
      <c r="AR37" s="21"/>
      <c r="AS37" s="22"/>
      <c r="AT37" s="33"/>
      <c r="AU37" s="34"/>
      <c r="AV37" s="34"/>
      <c r="AW37" s="34"/>
      <c r="AX37" s="35"/>
    </row>
    <row r="38" spans="1:50" ht="19.5" customHeight="1">
      <c r="A38" s="57"/>
      <c r="B38" s="58"/>
      <c r="C38" s="58"/>
      <c r="D38" s="58"/>
      <c r="E38" s="58"/>
      <c r="F38" s="58"/>
      <c r="G38" s="59"/>
      <c r="H38" s="24"/>
      <c r="I38" s="25"/>
      <c r="J38" s="26"/>
      <c r="K38" s="16" t="s">
        <v>54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54">
        <v>0.2</v>
      </c>
      <c r="Z38" s="55"/>
      <c r="AA38" s="56"/>
      <c r="AB38" s="20">
        <v>5560</v>
      </c>
      <c r="AC38" s="21"/>
      <c r="AD38" s="21"/>
      <c r="AE38" s="22"/>
      <c r="AF38" s="20"/>
      <c r="AG38" s="21"/>
      <c r="AH38" s="22"/>
      <c r="AI38" s="12"/>
      <c r="AJ38" s="20"/>
      <c r="AK38" s="21"/>
      <c r="AL38" s="22"/>
      <c r="AM38" s="12"/>
      <c r="AN38" s="51"/>
      <c r="AO38" s="52"/>
      <c r="AP38" s="53"/>
      <c r="AQ38" s="20">
        <f>(AB38+AJ38+AM38)*Y38</f>
        <v>1112</v>
      </c>
      <c r="AR38" s="21"/>
      <c r="AS38" s="22"/>
      <c r="AT38" s="33"/>
      <c r="AU38" s="34"/>
      <c r="AV38" s="34"/>
      <c r="AW38" s="34"/>
      <c r="AX38" s="35"/>
    </row>
    <row r="39" spans="1:50" ht="19.5" customHeight="1">
      <c r="A39" s="24"/>
      <c r="B39" s="25"/>
      <c r="C39" s="25"/>
      <c r="D39" s="25"/>
      <c r="E39" s="25"/>
      <c r="F39" s="25"/>
      <c r="G39" s="26"/>
      <c r="H39" s="24"/>
      <c r="I39" s="25"/>
      <c r="J39" s="26"/>
      <c r="K39" s="16" t="s">
        <v>55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54">
        <v>2</v>
      </c>
      <c r="Z39" s="55"/>
      <c r="AA39" s="56"/>
      <c r="AB39" s="20">
        <v>5205</v>
      </c>
      <c r="AC39" s="21"/>
      <c r="AD39" s="21"/>
      <c r="AE39" s="22"/>
      <c r="AF39" s="20"/>
      <c r="AG39" s="21"/>
      <c r="AH39" s="22"/>
      <c r="AI39" s="12"/>
      <c r="AJ39" s="20"/>
      <c r="AK39" s="21"/>
      <c r="AL39" s="22"/>
      <c r="AM39" s="12"/>
      <c r="AN39" s="51"/>
      <c r="AO39" s="52"/>
      <c r="AP39" s="53"/>
      <c r="AQ39" s="20">
        <f>(AB39+AM39+AJ39+AN39)*Y39</f>
        <v>10410</v>
      </c>
      <c r="AR39" s="21"/>
      <c r="AS39" s="22"/>
      <c r="AT39" s="33"/>
      <c r="AU39" s="34"/>
      <c r="AV39" s="34"/>
      <c r="AW39" s="34"/>
      <c r="AX39" s="35"/>
    </row>
    <row r="40" spans="1:50" ht="19.5" customHeight="1">
      <c r="A40" s="24"/>
      <c r="B40" s="25"/>
      <c r="C40" s="25"/>
      <c r="D40" s="25"/>
      <c r="E40" s="25"/>
      <c r="F40" s="25"/>
      <c r="G40" s="26"/>
      <c r="H40" s="24"/>
      <c r="I40" s="25"/>
      <c r="J40" s="26"/>
      <c r="K40" s="16" t="s">
        <v>56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8"/>
      <c r="Y40" s="54">
        <v>2</v>
      </c>
      <c r="Z40" s="55"/>
      <c r="AA40" s="56"/>
      <c r="AB40" s="20">
        <v>5260</v>
      </c>
      <c r="AC40" s="21"/>
      <c r="AD40" s="21"/>
      <c r="AE40" s="22"/>
      <c r="AF40" s="20"/>
      <c r="AG40" s="21"/>
      <c r="AH40" s="22"/>
      <c r="AI40" s="12"/>
      <c r="AJ40" s="20"/>
      <c r="AK40" s="21"/>
      <c r="AL40" s="22"/>
      <c r="AM40" s="12"/>
      <c r="AN40" s="51">
        <v>5263</v>
      </c>
      <c r="AO40" s="52"/>
      <c r="AP40" s="53"/>
      <c r="AQ40" s="20">
        <f>(AB40+AM40+AN40+AJ40)*Y40</f>
        <v>21046</v>
      </c>
      <c r="AR40" s="21"/>
      <c r="AS40" s="22"/>
      <c r="AT40" s="33"/>
      <c r="AU40" s="34"/>
      <c r="AV40" s="34"/>
      <c r="AW40" s="34"/>
      <c r="AX40" s="35"/>
    </row>
    <row r="41" spans="1:50" ht="19.5" customHeight="1">
      <c r="A41" s="24"/>
      <c r="B41" s="25"/>
      <c r="C41" s="25"/>
      <c r="D41" s="25"/>
      <c r="E41" s="25"/>
      <c r="F41" s="25"/>
      <c r="G41" s="26"/>
      <c r="H41" s="24"/>
      <c r="I41" s="25"/>
      <c r="J41" s="26"/>
      <c r="K41" s="16" t="s">
        <v>67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54">
        <v>5</v>
      </c>
      <c r="Z41" s="55"/>
      <c r="AA41" s="56"/>
      <c r="AB41" s="20">
        <v>5205</v>
      </c>
      <c r="AC41" s="21"/>
      <c r="AD41" s="21"/>
      <c r="AE41" s="22"/>
      <c r="AF41" s="20"/>
      <c r="AG41" s="21"/>
      <c r="AH41" s="22"/>
      <c r="AI41" s="12"/>
      <c r="AJ41" s="20"/>
      <c r="AK41" s="21"/>
      <c r="AL41" s="22"/>
      <c r="AM41" s="12"/>
      <c r="AN41" s="51"/>
      <c r="AO41" s="52"/>
      <c r="AP41" s="53"/>
      <c r="AQ41" s="20">
        <f>(AB41+AM41+AJ41)*Y41</f>
        <v>26025</v>
      </c>
      <c r="AR41" s="21"/>
      <c r="AS41" s="22"/>
      <c r="AT41" s="33"/>
      <c r="AU41" s="34"/>
      <c r="AV41" s="34"/>
      <c r="AW41" s="34"/>
      <c r="AX41" s="35"/>
    </row>
    <row r="42" spans="1:50" ht="19.5" customHeight="1">
      <c r="A42" s="24"/>
      <c r="B42" s="25"/>
      <c r="C42" s="25"/>
      <c r="D42" s="25"/>
      <c r="E42" s="25"/>
      <c r="F42" s="25"/>
      <c r="G42" s="26"/>
      <c r="H42" s="24"/>
      <c r="I42" s="25"/>
      <c r="J42" s="26"/>
      <c r="K42" s="16" t="s">
        <v>62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50">
        <v>1</v>
      </c>
      <c r="Z42" s="50"/>
      <c r="AA42" s="50"/>
      <c r="AB42" s="20">
        <v>5205</v>
      </c>
      <c r="AC42" s="21"/>
      <c r="AD42" s="21"/>
      <c r="AE42" s="22"/>
      <c r="AF42" s="20"/>
      <c r="AG42" s="21"/>
      <c r="AH42" s="22"/>
      <c r="AI42" s="12"/>
      <c r="AJ42" s="20"/>
      <c r="AK42" s="21"/>
      <c r="AL42" s="22"/>
      <c r="AM42" s="12"/>
      <c r="AN42" s="51"/>
      <c r="AO42" s="52"/>
      <c r="AP42" s="53"/>
      <c r="AQ42" s="20">
        <f>(AB42+AM42+AJ42)*Y42</f>
        <v>5205</v>
      </c>
      <c r="AR42" s="21"/>
      <c r="AS42" s="22"/>
      <c r="AT42" s="33"/>
      <c r="AU42" s="34"/>
      <c r="AV42" s="34"/>
      <c r="AW42" s="34"/>
      <c r="AX42" s="35"/>
    </row>
    <row r="43" spans="1:50" ht="19.5" customHeight="1">
      <c r="A43" s="9"/>
      <c r="B43" s="10"/>
      <c r="C43" s="10"/>
      <c r="D43" s="10"/>
      <c r="E43" s="10"/>
      <c r="F43" s="10"/>
      <c r="G43" s="11"/>
      <c r="H43" s="24"/>
      <c r="I43" s="25"/>
      <c r="J43" s="26"/>
      <c r="K43" s="16" t="s">
        <v>63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49">
        <v>0.5</v>
      </c>
      <c r="Z43" s="50"/>
      <c r="AA43" s="50"/>
      <c r="AB43" s="20">
        <v>5205</v>
      </c>
      <c r="AC43" s="21"/>
      <c r="AD43" s="21"/>
      <c r="AE43" s="22"/>
      <c r="AF43" s="20"/>
      <c r="AG43" s="21"/>
      <c r="AH43" s="22"/>
      <c r="AI43" s="12"/>
      <c r="AJ43" s="20"/>
      <c r="AK43" s="21"/>
      <c r="AL43" s="22"/>
      <c r="AM43" s="12"/>
      <c r="AN43" s="20"/>
      <c r="AO43" s="21"/>
      <c r="AP43" s="22"/>
      <c r="AQ43" s="20">
        <f>(AB43+AM43+AJ43)*Y43</f>
        <v>2602.5</v>
      </c>
      <c r="AR43" s="21"/>
      <c r="AS43" s="22"/>
      <c r="AT43" s="33"/>
      <c r="AU43" s="34"/>
      <c r="AV43" s="34"/>
      <c r="AW43" s="34"/>
      <c r="AX43" s="35"/>
    </row>
    <row r="44" spans="1:50" ht="19.5" customHeight="1">
      <c r="A44" s="24"/>
      <c r="B44" s="25"/>
      <c r="C44" s="25"/>
      <c r="D44" s="25"/>
      <c r="E44" s="25"/>
      <c r="F44" s="25"/>
      <c r="G44" s="26"/>
      <c r="H44" s="24"/>
      <c r="I44" s="25"/>
      <c r="J44" s="26"/>
      <c r="K44" s="27" t="s">
        <v>60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9"/>
      <c r="Y44" s="42">
        <f>SUM(Y35:Y43)</f>
        <v>15.2</v>
      </c>
      <c r="Z44" s="43"/>
      <c r="AA44" s="44"/>
      <c r="AB44" s="42"/>
      <c r="AC44" s="43"/>
      <c r="AD44" s="43"/>
      <c r="AE44" s="44"/>
      <c r="AF44" s="42"/>
      <c r="AG44" s="43"/>
      <c r="AH44" s="44"/>
      <c r="AI44" s="14"/>
      <c r="AJ44" s="42"/>
      <c r="AK44" s="43"/>
      <c r="AL44" s="44"/>
      <c r="AM44" s="14"/>
      <c r="AN44" s="42"/>
      <c r="AO44" s="43"/>
      <c r="AP44" s="44"/>
      <c r="AQ44" s="42">
        <f>AQ35+AQ37+AQ38+AQ39+AQ40+AQ41+AQ42+AQ43</f>
        <v>84673</v>
      </c>
      <c r="AR44" s="43"/>
      <c r="AS44" s="44"/>
      <c r="AT44" s="33"/>
      <c r="AU44" s="34"/>
      <c r="AV44" s="34"/>
      <c r="AW44" s="34"/>
      <c r="AX44" s="35"/>
    </row>
    <row r="45" spans="1:50" ht="18.75">
      <c r="A45" s="36" t="s">
        <v>35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7"/>
      <c r="Y45" s="38">
        <f>Y22+Y29+Y34+Y44</f>
        <v>59.900000000000006</v>
      </c>
      <c r="Z45" s="38"/>
      <c r="AA45" s="38"/>
      <c r="AB45" s="39">
        <f>SUM(AB19:AE44)</f>
        <v>155640.8</v>
      </c>
      <c r="AC45" s="40"/>
      <c r="AD45" s="40"/>
      <c r="AE45" s="41"/>
      <c r="AF45" s="42">
        <f>SUM(AF19:AH44)</f>
        <v>1037</v>
      </c>
      <c r="AG45" s="43"/>
      <c r="AH45" s="44"/>
      <c r="AI45" s="14"/>
      <c r="AJ45" s="45">
        <f>SUM(AJ19:AL44)</f>
        <v>13619.2</v>
      </c>
      <c r="AK45" s="46"/>
      <c r="AL45" s="47"/>
      <c r="AM45" s="14">
        <f>AM24+AM25+AM30+AM31+AM32+AM33+AM35+AM37+AM38+AM39+AM40+AM41+AM42+AM43</f>
        <v>153</v>
      </c>
      <c r="AN45" s="42">
        <f>SUM(AN19:AP44)</f>
        <v>7863</v>
      </c>
      <c r="AO45" s="43"/>
      <c r="AP45" s="44"/>
      <c r="AQ45" s="42">
        <f>AQ22+AQ29+AQ34+AQ44</f>
        <v>186783</v>
      </c>
      <c r="AR45" s="43"/>
      <c r="AS45" s="44"/>
      <c r="AT45" s="48"/>
      <c r="AU45" s="48"/>
      <c r="AV45" s="48"/>
      <c r="AW45" s="48"/>
      <c r="AX45" s="23"/>
    </row>
    <row r="46" spans="1:50" ht="10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W46" s="32"/>
      <c r="X46" s="32"/>
      <c r="Y46" s="32"/>
      <c r="Z46" s="32"/>
      <c r="AA46" s="32"/>
      <c r="AB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1"/>
      <c r="AU46" s="31"/>
      <c r="AV46" s="31"/>
      <c r="AW46" s="31"/>
      <c r="AX46" s="31"/>
    </row>
    <row r="47" spans="1:50" ht="10.5" customHeight="1">
      <c r="A47" s="29" t="s">
        <v>29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4"/>
      <c r="W47" s="30" t="s">
        <v>36</v>
      </c>
      <c r="X47" s="30"/>
      <c r="Y47" s="30"/>
      <c r="Z47" s="30"/>
      <c r="AA47" s="30"/>
      <c r="AB47" s="30"/>
      <c r="AC47" s="4"/>
      <c r="AD47" s="30" t="s">
        <v>16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1"/>
      <c r="AU47" s="31"/>
      <c r="AV47" s="31"/>
      <c r="AW47" s="31"/>
      <c r="AX47" s="31"/>
    </row>
    <row r="48" ht="4.5" customHeight="1"/>
    <row r="53" ht="12" customHeight="1"/>
  </sheetData>
  <mergeCells count="334">
    <mergeCell ref="AQ23:AS23"/>
    <mergeCell ref="AT23:AX23"/>
    <mergeCell ref="AB23:AE23"/>
    <mergeCell ref="AF23:AH23"/>
    <mergeCell ref="AJ23:AL23"/>
    <mergeCell ref="AN23:AP23"/>
    <mergeCell ref="A23:G23"/>
    <mergeCell ref="H23:J23"/>
    <mergeCell ref="K23:X23"/>
    <mergeCell ref="Y23:AA23"/>
    <mergeCell ref="H43:J43"/>
    <mergeCell ref="A1:AX1"/>
    <mergeCell ref="A2:AX2"/>
    <mergeCell ref="A3:AX3"/>
    <mergeCell ref="A4:AX4"/>
    <mergeCell ref="A5:AS5"/>
    <mergeCell ref="AT5:AX5"/>
    <mergeCell ref="A6:AS6"/>
    <mergeCell ref="AT6:AX6"/>
    <mergeCell ref="A7:AO7"/>
    <mergeCell ref="AP7:AS7"/>
    <mergeCell ref="AT7:AX7"/>
    <mergeCell ref="A8:AO8"/>
    <mergeCell ref="AP8:AX8"/>
    <mergeCell ref="A9:O9"/>
    <mergeCell ref="P9:T9"/>
    <mergeCell ref="U9:AB9"/>
    <mergeCell ref="AC9:AX9"/>
    <mergeCell ref="A10:O10"/>
    <mergeCell ref="P10:T10"/>
    <mergeCell ref="U10:AB10"/>
    <mergeCell ref="AC10:AX10"/>
    <mergeCell ref="R11:AX11"/>
    <mergeCell ref="A12:AE12"/>
    <mergeCell ref="AJ12:AN12"/>
    <mergeCell ref="AQ12:AR12"/>
    <mergeCell ref="AT12:AW12"/>
    <mergeCell ref="A11:D11"/>
    <mergeCell ref="E11:F11"/>
    <mergeCell ref="J11:M11"/>
    <mergeCell ref="P11:Q11"/>
    <mergeCell ref="A13:AX13"/>
    <mergeCell ref="A14:AB14"/>
    <mergeCell ref="AC14:AH14"/>
    <mergeCell ref="AJ14:AP14"/>
    <mergeCell ref="AQ14:AX14"/>
    <mergeCell ref="A15:AX15"/>
    <mergeCell ref="A16:J16"/>
    <mergeCell ref="K16:X17"/>
    <mergeCell ref="Y16:AA17"/>
    <mergeCell ref="AB16:AE17"/>
    <mergeCell ref="AF16:AP16"/>
    <mergeCell ref="AQ16:AS16"/>
    <mergeCell ref="AT16:AX17"/>
    <mergeCell ref="A17:G17"/>
    <mergeCell ref="H17:J17"/>
    <mergeCell ref="AF17:AH17"/>
    <mergeCell ref="AJ17:AL17"/>
    <mergeCell ref="AN17:AP17"/>
    <mergeCell ref="AQ17:AS17"/>
    <mergeCell ref="A18:G18"/>
    <mergeCell ref="H18:J18"/>
    <mergeCell ref="K18:X18"/>
    <mergeCell ref="Y18:AA18"/>
    <mergeCell ref="AB18:AE18"/>
    <mergeCell ref="AF18:AH18"/>
    <mergeCell ref="AJ18:AL18"/>
    <mergeCell ref="AN18:AP18"/>
    <mergeCell ref="AQ18:AS18"/>
    <mergeCell ref="AT18:AX18"/>
    <mergeCell ref="A19:G19"/>
    <mergeCell ref="H19:J19"/>
    <mergeCell ref="K19:X19"/>
    <mergeCell ref="Y19:AA19"/>
    <mergeCell ref="AB19:AE19"/>
    <mergeCell ref="AF19:AH19"/>
    <mergeCell ref="AJ19:AL19"/>
    <mergeCell ref="AN19:AP19"/>
    <mergeCell ref="AQ19:AS19"/>
    <mergeCell ref="AT19:AX19"/>
    <mergeCell ref="A20:G20"/>
    <mergeCell ref="H20:J20"/>
    <mergeCell ref="K20:X20"/>
    <mergeCell ref="Y20:AA20"/>
    <mergeCell ref="AB20:AE20"/>
    <mergeCell ref="AF20:AH20"/>
    <mergeCell ref="AJ20:AL20"/>
    <mergeCell ref="AN20:AP20"/>
    <mergeCell ref="AQ20:AS20"/>
    <mergeCell ref="AT20:AX20"/>
    <mergeCell ref="A21:G21"/>
    <mergeCell ref="H21:J21"/>
    <mergeCell ref="K21:X21"/>
    <mergeCell ref="Y21:AA21"/>
    <mergeCell ref="AB21:AE21"/>
    <mergeCell ref="AF21:AH21"/>
    <mergeCell ref="AJ21:AL21"/>
    <mergeCell ref="AN21:AP21"/>
    <mergeCell ref="AQ21:AS21"/>
    <mergeCell ref="AT21:AX21"/>
    <mergeCell ref="A22:G22"/>
    <mergeCell ref="H22:J22"/>
    <mergeCell ref="K22:X22"/>
    <mergeCell ref="Y22:AA22"/>
    <mergeCell ref="AB22:AE22"/>
    <mergeCell ref="AF22:AH22"/>
    <mergeCell ref="AJ22:AL22"/>
    <mergeCell ref="AN22:AP22"/>
    <mergeCell ref="AQ22:AS22"/>
    <mergeCell ref="AT22:AX22"/>
    <mergeCell ref="A24:G24"/>
    <mergeCell ref="H24:J24"/>
    <mergeCell ref="K24:X24"/>
    <mergeCell ref="Y24:AA24"/>
    <mergeCell ref="AB24:AE24"/>
    <mergeCell ref="AF24:AH24"/>
    <mergeCell ref="AJ24:AL24"/>
    <mergeCell ref="AN24:AP24"/>
    <mergeCell ref="AQ24:AS24"/>
    <mergeCell ref="AT24:AX24"/>
    <mergeCell ref="A25:G25"/>
    <mergeCell ref="H25:J25"/>
    <mergeCell ref="K25:X25"/>
    <mergeCell ref="Y25:AA25"/>
    <mergeCell ref="AB25:AE25"/>
    <mergeCell ref="AF25:AH25"/>
    <mergeCell ref="AJ25:AL25"/>
    <mergeCell ref="AN25:AP25"/>
    <mergeCell ref="AQ25:AS25"/>
    <mergeCell ref="AT25:AX25"/>
    <mergeCell ref="A26:G26"/>
    <mergeCell ref="H26:J26"/>
    <mergeCell ref="K26:X26"/>
    <mergeCell ref="Y26:AA26"/>
    <mergeCell ref="AB26:AE26"/>
    <mergeCell ref="AF26:AH26"/>
    <mergeCell ref="AJ26:AL26"/>
    <mergeCell ref="AN26:AP26"/>
    <mergeCell ref="AQ26:AS26"/>
    <mergeCell ref="AT26:AX26"/>
    <mergeCell ref="A29:G29"/>
    <mergeCell ref="H29:J29"/>
    <mergeCell ref="K29:X29"/>
    <mergeCell ref="Y29:AA29"/>
    <mergeCell ref="AB29:AE29"/>
    <mergeCell ref="AF29:AH29"/>
    <mergeCell ref="AJ29:AL29"/>
    <mergeCell ref="AN29:AP29"/>
    <mergeCell ref="AQ29:AS29"/>
    <mergeCell ref="AT29:AX29"/>
    <mergeCell ref="A30:G30"/>
    <mergeCell ref="H30:J30"/>
    <mergeCell ref="K30:X30"/>
    <mergeCell ref="Y30:AA30"/>
    <mergeCell ref="AB30:AE30"/>
    <mergeCell ref="AF30:AH30"/>
    <mergeCell ref="AJ30:AL30"/>
    <mergeCell ref="AN30:AP30"/>
    <mergeCell ref="AQ30:AS30"/>
    <mergeCell ref="AT30:AX30"/>
    <mergeCell ref="A31:G31"/>
    <mergeCell ref="H31:J31"/>
    <mergeCell ref="K31:X31"/>
    <mergeCell ref="Y31:AA31"/>
    <mergeCell ref="AB31:AE31"/>
    <mergeCell ref="AF31:AH31"/>
    <mergeCell ref="AJ31:AL31"/>
    <mergeCell ref="AN31:AP31"/>
    <mergeCell ref="AQ31:AS31"/>
    <mergeCell ref="AT31:AX31"/>
    <mergeCell ref="A32:G32"/>
    <mergeCell ref="H32:J32"/>
    <mergeCell ref="K32:X32"/>
    <mergeCell ref="Y32:AA32"/>
    <mergeCell ref="AB32:AE32"/>
    <mergeCell ref="AF32:AH32"/>
    <mergeCell ref="AJ32:AL32"/>
    <mergeCell ref="AN32:AP32"/>
    <mergeCell ref="AQ32:AS32"/>
    <mergeCell ref="AT32:AX32"/>
    <mergeCell ref="A33:G33"/>
    <mergeCell ref="H33:J33"/>
    <mergeCell ref="K33:X33"/>
    <mergeCell ref="Y33:AA33"/>
    <mergeCell ref="AB33:AE33"/>
    <mergeCell ref="AF33:AH33"/>
    <mergeCell ref="AJ33:AL33"/>
    <mergeCell ref="AN33:AP33"/>
    <mergeCell ref="AB34:AE34"/>
    <mergeCell ref="AF34:AH34"/>
    <mergeCell ref="AJ34:AL34"/>
    <mergeCell ref="AN34:AP34"/>
    <mergeCell ref="A34:G34"/>
    <mergeCell ref="H34:J34"/>
    <mergeCell ref="K34:X34"/>
    <mergeCell ref="Y34:AA34"/>
    <mergeCell ref="AB35:AE35"/>
    <mergeCell ref="AF35:AH35"/>
    <mergeCell ref="AJ35:AL35"/>
    <mergeCell ref="AN35:AP35"/>
    <mergeCell ref="A35:G35"/>
    <mergeCell ref="H35:J35"/>
    <mergeCell ref="K35:X35"/>
    <mergeCell ref="Y35:AA35"/>
    <mergeCell ref="AB37:AE37"/>
    <mergeCell ref="AF37:AH37"/>
    <mergeCell ref="AJ37:AL37"/>
    <mergeCell ref="AN37:AP37"/>
    <mergeCell ref="A37:G37"/>
    <mergeCell ref="H37:J37"/>
    <mergeCell ref="K37:X37"/>
    <mergeCell ref="Y37:AA37"/>
    <mergeCell ref="AQ37:AS37"/>
    <mergeCell ref="AT37:AX37"/>
    <mergeCell ref="A38:G38"/>
    <mergeCell ref="H38:J38"/>
    <mergeCell ref="K38:X38"/>
    <mergeCell ref="Y38:AA38"/>
    <mergeCell ref="AB38:AE38"/>
    <mergeCell ref="AF38:AH38"/>
    <mergeCell ref="AJ38:AL38"/>
    <mergeCell ref="AN38:AP38"/>
    <mergeCell ref="AQ38:AS38"/>
    <mergeCell ref="AT38:AX38"/>
    <mergeCell ref="A39:G39"/>
    <mergeCell ref="H39:J39"/>
    <mergeCell ref="K39:X39"/>
    <mergeCell ref="Y39:AA39"/>
    <mergeCell ref="AB39:AE39"/>
    <mergeCell ref="AF39:AH39"/>
    <mergeCell ref="AJ39:AL39"/>
    <mergeCell ref="AN39:AP39"/>
    <mergeCell ref="AQ39:AS39"/>
    <mergeCell ref="AT39:AX39"/>
    <mergeCell ref="A40:G40"/>
    <mergeCell ref="H40:J40"/>
    <mergeCell ref="K40:X40"/>
    <mergeCell ref="Y40:AA40"/>
    <mergeCell ref="AB40:AE40"/>
    <mergeCell ref="AF40:AH40"/>
    <mergeCell ref="AJ40:AL40"/>
    <mergeCell ref="AN40:AP40"/>
    <mergeCell ref="AQ40:AS40"/>
    <mergeCell ref="AT40:AX40"/>
    <mergeCell ref="A41:G41"/>
    <mergeCell ref="H41:J41"/>
    <mergeCell ref="K41:X41"/>
    <mergeCell ref="Y41:AA41"/>
    <mergeCell ref="AB41:AE41"/>
    <mergeCell ref="AF41:AH41"/>
    <mergeCell ref="AJ41:AL41"/>
    <mergeCell ref="AN41:AP41"/>
    <mergeCell ref="AQ41:AS41"/>
    <mergeCell ref="AT41:AX41"/>
    <mergeCell ref="A42:G42"/>
    <mergeCell ref="H42:J42"/>
    <mergeCell ref="K42:X42"/>
    <mergeCell ref="Y42:AA42"/>
    <mergeCell ref="AB42:AE42"/>
    <mergeCell ref="AF42:AH42"/>
    <mergeCell ref="AJ42:AL42"/>
    <mergeCell ref="AN42:AP42"/>
    <mergeCell ref="AQ42:AS42"/>
    <mergeCell ref="AT42:AX42"/>
    <mergeCell ref="K43:X43"/>
    <mergeCell ref="Y43:AA43"/>
    <mergeCell ref="AB43:AE43"/>
    <mergeCell ref="AF43:AH43"/>
    <mergeCell ref="AJ43:AL43"/>
    <mergeCell ref="AN43:AP43"/>
    <mergeCell ref="AQ43:AS43"/>
    <mergeCell ref="AT43:AX43"/>
    <mergeCell ref="A44:G44"/>
    <mergeCell ref="H44:J44"/>
    <mergeCell ref="K44:X44"/>
    <mergeCell ref="Y44:AA44"/>
    <mergeCell ref="AB44:AE44"/>
    <mergeCell ref="AF44:AH44"/>
    <mergeCell ref="AJ44:AL44"/>
    <mergeCell ref="AN44:AP44"/>
    <mergeCell ref="AQ44:AS44"/>
    <mergeCell ref="AT44:AX44"/>
    <mergeCell ref="A45:X45"/>
    <mergeCell ref="Y45:AA45"/>
    <mergeCell ref="AB45:AE45"/>
    <mergeCell ref="AF45:AH45"/>
    <mergeCell ref="AJ45:AL45"/>
    <mergeCell ref="AN45:AP45"/>
    <mergeCell ref="AQ45:AS45"/>
    <mergeCell ref="AT45:AX45"/>
    <mergeCell ref="A46:U46"/>
    <mergeCell ref="W46:AB46"/>
    <mergeCell ref="AD46:AS46"/>
    <mergeCell ref="AT46:AX46"/>
    <mergeCell ref="A47:U47"/>
    <mergeCell ref="W47:AB47"/>
    <mergeCell ref="AD47:AS47"/>
    <mergeCell ref="AT47:AX47"/>
    <mergeCell ref="A27:G27"/>
    <mergeCell ref="H27:J27"/>
    <mergeCell ref="K27:X27"/>
    <mergeCell ref="Y27:AA27"/>
    <mergeCell ref="AB27:AE27"/>
    <mergeCell ref="AF27:AH27"/>
    <mergeCell ref="AJ27:AL27"/>
    <mergeCell ref="AN27:AP27"/>
    <mergeCell ref="AQ27:AS27"/>
    <mergeCell ref="AT27:AX27"/>
    <mergeCell ref="A28:G28"/>
    <mergeCell ref="H28:J28"/>
    <mergeCell ref="K28:X28"/>
    <mergeCell ref="Y28:AA28"/>
    <mergeCell ref="AB28:AE28"/>
    <mergeCell ref="AF28:AH28"/>
    <mergeCell ref="AJ28:AL28"/>
    <mergeCell ref="AN28:AP28"/>
    <mergeCell ref="AB36:AE36"/>
    <mergeCell ref="AF36:AH36"/>
    <mergeCell ref="AJ36:AL36"/>
    <mergeCell ref="AN36:AP36"/>
    <mergeCell ref="A36:G36"/>
    <mergeCell ref="H36:J36"/>
    <mergeCell ref="K36:X36"/>
    <mergeCell ref="Y36:AA36"/>
    <mergeCell ref="AQ36:AS36"/>
    <mergeCell ref="AT36:AX36"/>
    <mergeCell ref="AQ28:AS28"/>
    <mergeCell ref="AT28:AX28"/>
    <mergeCell ref="AQ35:AS35"/>
    <mergeCell ref="AT35:AX35"/>
    <mergeCell ref="AQ34:AS34"/>
    <mergeCell ref="AT34:AX34"/>
    <mergeCell ref="AQ33:AS33"/>
    <mergeCell ref="AT33:AX3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2" r:id="rId1"/>
  <colBreaks count="1" manualBreakCount="1">
    <brk id="5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Бородушко</dc:creator>
  <cp:keywords/>
  <dc:description>Электронная форма документа подготовлена ЗАО "Информационная компания "Кодекс".</dc:description>
  <cp:lastModifiedBy>ws</cp:lastModifiedBy>
  <cp:lastPrinted>2013-11-05T05:49:33Z</cp:lastPrinted>
  <dcterms:created xsi:type="dcterms:W3CDTF">2003-07-23T16:04:52Z</dcterms:created>
  <dcterms:modified xsi:type="dcterms:W3CDTF">2013-11-05T05:50:13Z</dcterms:modified>
  <cp:category/>
  <cp:version/>
  <cp:contentType/>
  <cp:contentStatus/>
</cp:coreProperties>
</file>